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sa71829\Desktop\Sjablonen_projecten_2022\sjablonen\"/>
    </mc:Choice>
  </mc:AlternateContent>
  <bookViews>
    <workbookView xWindow="1116" yWindow="36" windowWidth="13560" windowHeight="7740" tabRatio="766"/>
  </bookViews>
  <sheets>
    <sheet name="INFO-richtlijnen" sheetId="54" r:id="rId1"/>
    <sheet name="JANUARI" sheetId="21" r:id="rId2"/>
    <sheet name="FEBRUARI" sheetId="56" r:id="rId3"/>
    <sheet name="MAART" sheetId="68" r:id="rId4"/>
    <sheet name="APRIL" sheetId="67" r:id="rId5"/>
    <sheet name="MEI" sheetId="66" r:id="rId6"/>
    <sheet name="JUNI" sheetId="65" r:id="rId7"/>
    <sheet name="JULI" sheetId="64" r:id="rId8"/>
    <sheet name="AUGUSTUS" sheetId="63" r:id="rId9"/>
    <sheet name="SEPTEMBER" sheetId="62" r:id="rId10"/>
    <sheet name="OKTOBER" sheetId="61" r:id="rId11"/>
    <sheet name="NOVEMBER" sheetId="60" r:id="rId12"/>
    <sheet name="DECEMBER" sheetId="58" r:id="rId13"/>
    <sheet name="TOTALEN" sheetId="16" r:id="rId14"/>
  </sheets>
  <calcPr calcId="152511"/>
  <webPublishing codePage="1252"/>
</workbook>
</file>

<file path=xl/calcChain.xml><?xml version="1.0" encoding="utf-8"?>
<calcChain xmlns="http://schemas.openxmlformats.org/spreadsheetml/2006/main">
  <c r="C23" i="54" l="1"/>
  <c r="C1" i="21" l="1"/>
  <c r="D1" i="16" s="1"/>
  <c r="C1" i="58" l="1"/>
  <c r="C1" i="60"/>
  <c r="C1" i="61"/>
  <c r="C1" i="62"/>
  <c r="C1" i="63"/>
  <c r="C1" i="64"/>
  <c r="C1" i="65"/>
  <c r="C1" i="66"/>
  <c r="C1" i="67"/>
  <c r="C1" i="68"/>
  <c r="C1" i="56"/>
  <c r="F250" i="58" l="1"/>
  <c r="F249" i="58"/>
  <c r="F248" i="58"/>
  <c r="F247" i="58"/>
  <c r="F246" i="58"/>
  <c r="F245" i="58"/>
  <c r="F244" i="58"/>
  <c r="F243" i="58"/>
  <c r="F242" i="58"/>
  <c r="F241" i="58"/>
  <c r="F240" i="58"/>
  <c r="F239" i="58"/>
  <c r="F238" i="58"/>
  <c r="F237" i="58"/>
  <c r="F236" i="58"/>
  <c r="F235" i="58"/>
  <c r="F234" i="58"/>
  <c r="F233" i="58"/>
  <c r="F232" i="58"/>
  <c r="F231" i="58"/>
  <c r="F230" i="58"/>
  <c r="F229" i="58"/>
  <c r="F228" i="58"/>
  <c r="F227" i="58"/>
  <c r="F226" i="58"/>
  <c r="F225" i="58"/>
  <c r="F224" i="58"/>
  <c r="F223" i="58"/>
  <c r="F222" i="58"/>
  <c r="F221" i="58"/>
  <c r="F220" i="58"/>
  <c r="F219" i="58"/>
  <c r="F218" i="58"/>
  <c r="F217" i="58"/>
  <c r="F216" i="58"/>
  <c r="F215" i="58"/>
  <c r="F214" i="58"/>
  <c r="F213" i="58"/>
  <c r="F212" i="58"/>
  <c r="F211" i="58"/>
  <c r="F210" i="58"/>
  <c r="F209" i="58"/>
  <c r="F208" i="58"/>
  <c r="F207" i="58"/>
  <c r="F206" i="58"/>
  <c r="F205" i="58"/>
  <c r="F204" i="58"/>
  <c r="F203" i="58"/>
  <c r="F202" i="58"/>
  <c r="F201" i="58"/>
  <c r="F200" i="58"/>
  <c r="F199" i="58"/>
  <c r="F198" i="58"/>
  <c r="F197" i="58"/>
  <c r="F196" i="58"/>
  <c r="F195" i="58"/>
  <c r="F194" i="58"/>
  <c r="F193" i="58"/>
  <c r="F192" i="58"/>
  <c r="F191" i="58"/>
  <c r="F190" i="58"/>
  <c r="F189" i="58"/>
  <c r="F188" i="58"/>
  <c r="F187" i="58"/>
  <c r="F186" i="58"/>
  <c r="F185" i="58"/>
  <c r="F184" i="58"/>
  <c r="F183" i="58"/>
  <c r="F182" i="58"/>
  <c r="F181" i="58"/>
  <c r="F180" i="58"/>
  <c r="F179" i="58"/>
  <c r="F178" i="58"/>
  <c r="F177" i="58"/>
  <c r="F176" i="58"/>
  <c r="F175" i="58"/>
  <c r="F174" i="58"/>
  <c r="F173" i="58"/>
  <c r="F172" i="58"/>
  <c r="F171" i="58"/>
  <c r="F170" i="58"/>
  <c r="F169" i="58"/>
  <c r="F168" i="58"/>
  <c r="F167" i="58"/>
  <c r="F166" i="58"/>
  <c r="F165" i="58"/>
  <c r="F164" i="58"/>
  <c r="F163" i="58"/>
  <c r="F162" i="58"/>
  <c r="F161" i="58"/>
  <c r="F160" i="58"/>
  <c r="F159" i="58"/>
  <c r="F158" i="58"/>
  <c r="F157" i="58"/>
  <c r="F156" i="58"/>
  <c r="F155" i="58"/>
  <c r="F154" i="58"/>
  <c r="F153" i="58"/>
  <c r="F152" i="58"/>
  <c r="F151" i="58"/>
  <c r="F150" i="58"/>
  <c r="F149" i="58"/>
  <c r="F148" i="58"/>
  <c r="F147" i="58"/>
  <c r="F146" i="58"/>
  <c r="F145" i="58"/>
  <c r="F144" i="58"/>
  <c r="F143" i="58"/>
  <c r="F142" i="58"/>
  <c r="F141" i="58"/>
  <c r="F140" i="58"/>
  <c r="F139" i="58"/>
  <c r="F138" i="58"/>
  <c r="F137" i="58"/>
  <c r="F136" i="58"/>
  <c r="F135" i="58"/>
  <c r="F134" i="58"/>
  <c r="F133" i="58"/>
  <c r="F132" i="58"/>
  <c r="F131" i="58"/>
  <c r="F130" i="58"/>
  <c r="F129" i="58"/>
  <c r="F128" i="58"/>
  <c r="F127" i="58"/>
  <c r="F126" i="58"/>
  <c r="F125" i="58"/>
  <c r="F124" i="58"/>
  <c r="F123" i="58"/>
  <c r="F122" i="58"/>
  <c r="F121" i="58"/>
  <c r="F120" i="58"/>
  <c r="F119" i="58"/>
  <c r="F118" i="58"/>
  <c r="F117" i="58"/>
  <c r="F116" i="58"/>
  <c r="F115" i="58"/>
  <c r="F114" i="58"/>
  <c r="F113" i="58"/>
  <c r="F112" i="58"/>
  <c r="F111" i="58"/>
  <c r="F110" i="58"/>
  <c r="F109" i="58"/>
  <c r="F108" i="58"/>
  <c r="F107" i="58"/>
  <c r="F106" i="58"/>
  <c r="F105" i="58"/>
  <c r="F104" i="58"/>
  <c r="F103" i="58"/>
  <c r="F102" i="58"/>
  <c r="F101" i="58"/>
  <c r="F100" i="58"/>
  <c r="F99" i="58"/>
  <c r="F98" i="58"/>
  <c r="F97" i="58"/>
  <c r="F96" i="58"/>
  <c r="F95" i="58"/>
  <c r="F94" i="58"/>
  <c r="F93" i="58"/>
  <c r="F92" i="58"/>
  <c r="F91" i="58"/>
  <c r="F90" i="58"/>
  <c r="F89" i="58"/>
  <c r="F88" i="58"/>
  <c r="F87" i="58"/>
  <c r="F86" i="58"/>
  <c r="F85" i="58"/>
  <c r="F84" i="58"/>
  <c r="F83" i="58"/>
  <c r="F82" i="58"/>
  <c r="F81" i="58"/>
  <c r="F80" i="58"/>
  <c r="F79" i="58"/>
  <c r="F78" i="58"/>
  <c r="F77" i="58"/>
  <c r="F76" i="58"/>
  <c r="F75" i="58"/>
  <c r="F74" i="58"/>
  <c r="F73" i="58"/>
  <c r="F72" i="58"/>
  <c r="F71" i="58"/>
  <c r="F70" i="58"/>
  <c r="F69" i="58"/>
  <c r="F68" i="58"/>
  <c r="F67" i="58"/>
  <c r="F66" i="58"/>
  <c r="F65" i="58"/>
  <c r="F64" i="58"/>
  <c r="F63" i="58"/>
  <c r="F62" i="58"/>
  <c r="F61" i="58"/>
  <c r="F60" i="58"/>
  <c r="F59" i="58"/>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F3" i="58"/>
  <c r="F242" i="60"/>
  <c r="F241" i="60"/>
  <c r="F240" i="60"/>
  <c r="F239" i="60"/>
  <c r="F238" i="60"/>
  <c r="F237" i="60"/>
  <c r="F236" i="60"/>
  <c r="F235" i="60"/>
  <c r="F234" i="60"/>
  <c r="F233" i="60"/>
  <c r="F232" i="60"/>
  <c r="F231" i="60"/>
  <c r="F230" i="60"/>
  <c r="F229" i="60"/>
  <c r="F228" i="60"/>
  <c r="F227" i="60"/>
  <c r="F226" i="60"/>
  <c r="F225" i="60"/>
  <c r="F224" i="60"/>
  <c r="F223" i="60"/>
  <c r="F222" i="60"/>
  <c r="F221" i="60"/>
  <c r="F220" i="60"/>
  <c r="F219" i="60"/>
  <c r="F218" i="60"/>
  <c r="F217" i="60"/>
  <c r="F216" i="60"/>
  <c r="F215" i="60"/>
  <c r="F214" i="60"/>
  <c r="F213" i="60"/>
  <c r="F212" i="60"/>
  <c r="F211" i="60"/>
  <c r="F210" i="60"/>
  <c r="F209" i="60"/>
  <c r="F208" i="60"/>
  <c r="F207" i="60"/>
  <c r="F206" i="60"/>
  <c r="F205" i="60"/>
  <c r="F204" i="60"/>
  <c r="F203" i="60"/>
  <c r="F202" i="60"/>
  <c r="F201" i="60"/>
  <c r="F200" i="60"/>
  <c r="F199" i="60"/>
  <c r="F198" i="60"/>
  <c r="F197" i="60"/>
  <c r="F196" i="60"/>
  <c r="F195" i="60"/>
  <c r="F194" i="60"/>
  <c r="F193" i="60"/>
  <c r="F192" i="60"/>
  <c r="F191" i="60"/>
  <c r="F190" i="60"/>
  <c r="F189" i="60"/>
  <c r="F188" i="60"/>
  <c r="F187" i="60"/>
  <c r="F186" i="60"/>
  <c r="F185" i="60"/>
  <c r="F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30"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F80" i="60"/>
  <c r="F79" i="60"/>
  <c r="F78" i="60"/>
  <c r="F77" i="60"/>
  <c r="F76" i="60"/>
  <c r="F75" i="60"/>
  <c r="F74" i="60"/>
  <c r="F73" i="60"/>
  <c r="F72" i="60"/>
  <c r="F71" i="60"/>
  <c r="F70" i="60"/>
  <c r="F69" i="60"/>
  <c r="F68" i="60"/>
  <c r="F67" i="60"/>
  <c r="F66" i="60"/>
  <c r="F65" i="60"/>
  <c r="F64" i="60"/>
  <c r="F63" i="60"/>
  <c r="F62" i="60"/>
  <c r="F61" i="60"/>
  <c r="F60" i="60"/>
  <c r="F59" i="60"/>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F5" i="60"/>
  <c r="F4" i="60"/>
  <c r="F3" i="60"/>
  <c r="F243" i="60" s="1"/>
  <c r="C13" i="16" s="1"/>
  <c r="F250" i="61"/>
  <c r="F249" i="61"/>
  <c r="F248" i="61"/>
  <c r="F247" i="61"/>
  <c r="F246" i="61"/>
  <c r="F245" i="61"/>
  <c r="F244" i="61"/>
  <c r="F243" i="61"/>
  <c r="F242" i="61"/>
  <c r="F241" i="61"/>
  <c r="F240" i="61"/>
  <c r="F239" i="61"/>
  <c r="F238" i="61"/>
  <c r="F237" i="61"/>
  <c r="F236" i="61"/>
  <c r="F235" i="61"/>
  <c r="F234" i="61"/>
  <c r="F233" i="61"/>
  <c r="F232" i="61"/>
  <c r="F231" i="61"/>
  <c r="F230" i="61"/>
  <c r="F229" i="61"/>
  <c r="F228" i="61"/>
  <c r="F227" i="61"/>
  <c r="F226" i="61"/>
  <c r="F225" i="61"/>
  <c r="F224" i="61"/>
  <c r="F223" i="61"/>
  <c r="F222" i="61"/>
  <c r="F221" i="61"/>
  <c r="F220" i="61"/>
  <c r="F219" i="61"/>
  <c r="F218" i="61"/>
  <c r="F217" i="61"/>
  <c r="F216" i="61"/>
  <c r="F215" i="61"/>
  <c r="F214" i="61"/>
  <c r="F213" i="61"/>
  <c r="F212" i="61"/>
  <c r="F211" i="61"/>
  <c r="F210" i="61"/>
  <c r="F209" i="61"/>
  <c r="F208" i="61"/>
  <c r="F207" i="61"/>
  <c r="F206" i="61"/>
  <c r="F205" i="61"/>
  <c r="F204" i="61"/>
  <c r="F203" i="61"/>
  <c r="F202" i="61"/>
  <c r="F201" i="61"/>
  <c r="F200" i="61"/>
  <c r="F199" i="61"/>
  <c r="F198" i="61"/>
  <c r="F197" i="61"/>
  <c r="F196" i="61"/>
  <c r="F195" i="61"/>
  <c r="F194" i="61"/>
  <c r="F193" i="61"/>
  <c r="F192" i="61"/>
  <c r="F191" i="61"/>
  <c r="F190" i="61"/>
  <c r="F189" i="61"/>
  <c r="F188" i="61"/>
  <c r="F187" i="61"/>
  <c r="F186" i="61"/>
  <c r="F185" i="61"/>
  <c r="F184" i="61"/>
  <c r="F183" i="61"/>
  <c r="F182" i="61"/>
  <c r="F181" i="61"/>
  <c r="F180" i="61"/>
  <c r="F179" i="61"/>
  <c r="F178" i="61"/>
  <c r="F177" i="61"/>
  <c r="F176" i="61"/>
  <c r="F175" i="61"/>
  <c r="F174" i="61"/>
  <c r="F173" i="61"/>
  <c r="F172" i="61"/>
  <c r="F171" i="61"/>
  <c r="F170" i="61"/>
  <c r="F169" i="61"/>
  <c r="F168" i="61"/>
  <c r="F167" i="61"/>
  <c r="F166" i="61"/>
  <c r="F165" i="61"/>
  <c r="F164" i="61"/>
  <c r="F163" i="61"/>
  <c r="F162" i="61"/>
  <c r="F161" i="61"/>
  <c r="F160" i="61"/>
  <c r="F159" i="61"/>
  <c r="F158" i="61"/>
  <c r="F157" i="61"/>
  <c r="F156" i="61"/>
  <c r="F155" i="61"/>
  <c r="F154" i="61"/>
  <c r="F153" i="61"/>
  <c r="F152" i="61"/>
  <c r="F151" i="61"/>
  <c r="F150" i="61"/>
  <c r="F149" i="61"/>
  <c r="F148" i="61"/>
  <c r="F147" i="61"/>
  <c r="F146" i="61"/>
  <c r="F145" i="61"/>
  <c r="F144" i="61"/>
  <c r="F143" i="61"/>
  <c r="F142" i="61"/>
  <c r="F141" i="61"/>
  <c r="F140" i="61"/>
  <c r="F139" i="61"/>
  <c r="F138" i="61"/>
  <c r="F137" i="61"/>
  <c r="F136" i="61"/>
  <c r="F135" i="61"/>
  <c r="F134" i="61"/>
  <c r="F133" i="61"/>
  <c r="F132" i="61"/>
  <c r="F131" i="61"/>
  <c r="F130" i="61"/>
  <c r="F129" i="61"/>
  <c r="F128" i="61"/>
  <c r="F127" i="61"/>
  <c r="F126" i="61"/>
  <c r="F125" i="61"/>
  <c r="F124" i="61"/>
  <c r="F123" i="61"/>
  <c r="F122" i="61"/>
  <c r="F121" i="61"/>
  <c r="F120" i="61"/>
  <c r="F119" i="61"/>
  <c r="F118" i="61"/>
  <c r="F117" i="61"/>
  <c r="F116" i="61"/>
  <c r="F115" i="61"/>
  <c r="F114" i="61"/>
  <c r="F113" i="61"/>
  <c r="F112" i="61"/>
  <c r="F111" i="61"/>
  <c r="F110" i="61"/>
  <c r="F109" i="61"/>
  <c r="F108" i="61"/>
  <c r="F107" i="61"/>
  <c r="F106" i="61"/>
  <c r="F105" i="61"/>
  <c r="F104" i="61"/>
  <c r="F103" i="61"/>
  <c r="F102" i="61"/>
  <c r="F101" i="61"/>
  <c r="F100" i="61"/>
  <c r="F99" i="61"/>
  <c r="F98" i="61"/>
  <c r="F97" i="61"/>
  <c r="F96" i="61"/>
  <c r="F95" i="61"/>
  <c r="F94" i="61"/>
  <c r="F93" i="61"/>
  <c r="F92" i="61"/>
  <c r="F91" i="61"/>
  <c r="F90" i="61"/>
  <c r="F89" i="61"/>
  <c r="F88" i="61"/>
  <c r="F87" i="61"/>
  <c r="F86" i="61"/>
  <c r="F85" i="61"/>
  <c r="F84" i="61"/>
  <c r="F83" i="61"/>
  <c r="F82" i="61"/>
  <c r="F81" i="61"/>
  <c r="F80" i="61"/>
  <c r="F79" i="61"/>
  <c r="F78" i="61"/>
  <c r="F77" i="61"/>
  <c r="F76" i="61"/>
  <c r="F75" i="61"/>
  <c r="F74" i="61"/>
  <c r="F73" i="61"/>
  <c r="F72" i="61"/>
  <c r="F71" i="61"/>
  <c r="F70" i="61"/>
  <c r="F69" i="61"/>
  <c r="F68" i="61"/>
  <c r="F67" i="61"/>
  <c r="F66" i="61"/>
  <c r="F65" i="61"/>
  <c r="F64" i="61"/>
  <c r="F63"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5" i="61"/>
  <c r="F4" i="61"/>
  <c r="F3" i="61"/>
  <c r="F242" i="62"/>
  <c r="F241" i="62"/>
  <c r="F240" i="62"/>
  <c r="F239" i="62"/>
  <c r="F238" i="62"/>
  <c r="F237" i="62"/>
  <c r="F236" i="62"/>
  <c r="F235" i="62"/>
  <c r="F234" i="62"/>
  <c r="F233" i="62"/>
  <c r="F232" i="62"/>
  <c r="F231" i="62"/>
  <c r="F230" i="62"/>
  <c r="F229" i="62"/>
  <c r="F228" i="62"/>
  <c r="F227" i="62"/>
  <c r="F226" i="62"/>
  <c r="F225" i="62"/>
  <c r="F224" i="62"/>
  <c r="F223" i="62"/>
  <c r="F222" i="62"/>
  <c r="F221" i="62"/>
  <c r="F220" i="62"/>
  <c r="F219" i="62"/>
  <c r="F218" i="62"/>
  <c r="F217" i="62"/>
  <c r="F216" i="62"/>
  <c r="F215" i="62"/>
  <c r="F214" i="62"/>
  <c r="F213" i="62"/>
  <c r="F212" i="62"/>
  <c r="F211" i="62"/>
  <c r="F210" i="62"/>
  <c r="F209" i="62"/>
  <c r="F208" i="62"/>
  <c r="F207" i="62"/>
  <c r="F206" i="62"/>
  <c r="F205" i="62"/>
  <c r="F204" i="62"/>
  <c r="F203" i="62"/>
  <c r="F202" i="62"/>
  <c r="F201" i="62"/>
  <c r="F200" i="62"/>
  <c r="F199" i="62"/>
  <c r="F198" i="62"/>
  <c r="F197" i="62"/>
  <c r="F196" i="62"/>
  <c r="F195" i="62"/>
  <c r="F194" i="62"/>
  <c r="F193" i="62"/>
  <c r="F192" i="62"/>
  <c r="F191" i="62"/>
  <c r="F190" i="62"/>
  <c r="F189" i="62"/>
  <c r="F188" i="62"/>
  <c r="F187" i="62"/>
  <c r="F186" i="62"/>
  <c r="F185" i="62"/>
  <c r="F184" i="62"/>
  <c r="F183" i="62"/>
  <c r="F182" i="62"/>
  <c r="F181" i="62"/>
  <c r="F180" i="62"/>
  <c r="F179" i="62"/>
  <c r="F178" i="62"/>
  <c r="F177" i="62"/>
  <c r="F176" i="62"/>
  <c r="F175" i="62"/>
  <c r="F174" i="62"/>
  <c r="F173" i="62"/>
  <c r="F172" i="62"/>
  <c r="F171" i="62"/>
  <c r="F170" i="62"/>
  <c r="F169" i="62"/>
  <c r="F168" i="62"/>
  <c r="F167" i="62"/>
  <c r="F166" i="62"/>
  <c r="F165" i="62"/>
  <c r="F164" i="62"/>
  <c r="F163" i="62"/>
  <c r="F162" i="62"/>
  <c r="F161" i="62"/>
  <c r="F160" i="62"/>
  <c r="F159" i="62"/>
  <c r="F158" i="62"/>
  <c r="F157" i="62"/>
  <c r="F156" i="62"/>
  <c r="F155" i="62"/>
  <c r="F154" i="62"/>
  <c r="F153" i="62"/>
  <c r="F152" i="62"/>
  <c r="F151" i="62"/>
  <c r="F150" i="62"/>
  <c r="F149" i="62"/>
  <c r="F148" i="62"/>
  <c r="F147" i="62"/>
  <c r="F146" i="62"/>
  <c r="F145" i="62"/>
  <c r="F144" i="62"/>
  <c r="F143" i="62"/>
  <c r="F142" i="62"/>
  <c r="F141" i="62"/>
  <c r="F140" i="62"/>
  <c r="F139" i="62"/>
  <c r="F138" i="62"/>
  <c r="F137" i="62"/>
  <c r="F136" i="62"/>
  <c r="F135" i="62"/>
  <c r="F134" i="62"/>
  <c r="F133" i="62"/>
  <c r="F132" i="62"/>
  <c r="F131" i="62"/>
  <c r="F130" i="62"/>
  <c r="F129" i="62"/>
  <c r="F128" i="62"/>
  <c r="F127" i="62"/>
  <c r="F126" i="62"/>
  <c r="F125" i="62"/>
  <c r="F124" i="62"/>
  <c r="F123" i="62"/>
  <c r="F122" i="62"/>
  <c r="F121" i="62"/>
  <c r="F120" i="62"/>
  <c r="F119" i="62"/>
  <c r="F118" i="62"/>
  <c r="F117" i="62"/>
  <c r="F116" i="62"/>
  <c r="F115" i="62"/>
  <c r="F114" i="62"/>
  <c r="F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F250" i="63"/>
  <c r="F249" i="63"/>
  <c r="F248" i="63"/>
  <c r="F247" i="63"/>
  <c r="F246" i="63"/>
  <c r="F245" i="63"/>
  <c r="F244" i="63"/>
  <c r="F243" i="63"/>
  <c r="F242" i="63"/>
  <c r="F241" i="63"/>
  <c r="F240" i="63"/>
  <c r="F239" i="63"/>
  <c r="F238" i="63"/>
  <c r="F237" i="63"/>
  <c r="F236" i="63"/>
  <c r="F235" i="63"/>
  <c r="F234" i="63"/>
  <c r="F233" i="63"/>
  <c r="F232" i="63"/>
  <c r="F231" i="63"/>
  <c r="F230" i="63"/>
  <c r="F229" i="63"/>
  <c r="F228" i="63"/>
  <c r="F227" i="63"/>
  <c r="F226" i="63"/>
  <c r="F225" i="63"/>
  <c r="F224" i="63"/>
  <c r="F223" i="63"/>
  <c r="F222" i="63"/>
  <c r="F221" i="63"/>
  <c r="F220" i="63"/>
  <c r="F219" i="63"/>
  <c r="F218" i="63"/>
  <c r="F217" i="63"/>
  <c r="F216" i="63"/>
  <c r="F215" i="63"/>
  <c r="F214" i="63"/>
  <c r="F213" i="63"/>
  <c r="F212" i="63"/>
  <c r="F211" i="63"/>
  <c r="F210" i="63"/>
  <c r="F209" i="63"/>
  <c r="F208" i="63"/>
  <c r="F207" i="63"/>
  <c r="F206" i="63"/>
  <c r="F205" i="63"/>
  <c r="F204" i="63"/>
  <c r="F203" i="63"/>
  <c r="F202" i="63"/>
  <c r="F201" i="63"/>
  <c r="F200" i="63"/>
  <c r="F199" i="63"/>
  <c r="F198" i="63"/>
  <c r="F197" i="63"/>
  <c r="F196" i="63"/>
  <c r="F195" i="63"/>
  <c r="F194" i="63"/>
  <c r="F193" i="63"/>
  <c r="F192" i="63"/>
  <c r="F191" i="63"/>
  <c r="F190" i="63"/>
  <c r="F189" i="63"/>
  <c r="F188" i="63"/>
  <c r="F187" i="63"/>
  <c r="F186" i="63"/>
  <c r="F185" i="63"/>
  <c r="F184" i="63"/>
  <c r="F183" i="63"/>
  <c r="F182" i="63"/>
  <c r="F181" i="63"/>
  <c r="F180" i="63"/>
  <c r="F179" i="63"/>
  <c r="F178" i="63"/>
  <c r="F177" i="63"/>
  <c r="F176" i="63"/>
  <c r="F175" i="63"/>
  <c r="F174" i="63"/>
  <c r="F173" i="63"/>
  <c r="F172" i="63"/>
  <c r="F171" i="63"/>
  <c r="F170" i="63"/>
  <c r="F169" i="63"/>
  <c r="F168" i="63"/>
  <c r="F167" i="63"/>
  <c r="F166" i="63"/>
  <c r="F165" i="63"/>
  <c r="F164" i="63"/>
  <c r="F163" i="63"/>
  <c r="F162" i="63"/>
  <c r="F161" i="63"/>
  <c r="F160" i="63"/>
  <c r="F159" i="63"/>
  <c r="F158" i="63"/>
  <c r="F157" i="63"/>
  <c r="F156" i="63"/>
  <c r="F155" i="63"/>
  <c r="F154" i="63"/>
  <c r="F153" i="63"/>
  <c r="F152" i="63"/>
  <c r="F151" i="63"/>
  <c r="F150" i="63"/>
  <c r="F149" i="63"/>
  <c r="F148" i="63"/>
  <c r="F147" i="63"/>
  <c r="F146" i="63"/>
  <c r="F145" i="63"/>
  <c r="F144" i="63"/>
  <c r="F143" i="63"/>
  <c r="F142" i="63"/>
  <c r="F141" i="63"/>
  <c r="F140" i="63"/>
  <c r="F139" i="63"/>
  <c r="F138" i="63"/>
  <c r="F137" i="63"/>
  <c r="F136" i="63"/>
  <c r="F135" i="63"/>
  <c r="F134" i="63"/>
  <c r="F133" i="63"/>
  <c r="F132" i="63"/>
  <c r="F131" i="63"/>
  <c r="F130" i="63"/>
  <c r="F129" i="63"/>
  <c r="F128" i="63"/>
  <c r="F127" i="63"/>
  <c r="F126" i="63"/>
  <c r="F125" i="63"/>
  <c r="F124" i="63"/>
  <c r="F123" i="63"/>
  <c r="F122" i="63"/>
  <c r="F121" i="63"/>
  <c r="F120" i="63"/>
  <c r="F119" i="63"/>
  <c r="F118" i="63"/>
  <c r="F117" i="63"/>
  <c r="F116" i="63"/>
  <c r="F115" i="63"/>
  <c r="F114" i="63"/>
  <c r="F113" i="63"/>
  <c r="F112" i="63"/>
  <c r="F111" i="63"/>
  <c r="F110" i="63"/>
  <c r="F109" i="63"/>
  <c r="F108" i="63"/>
  <c r="F107" i="63"/>
  <c r="F106" i="63"/>
  <c r="F105" i="63"/>
  <c r="F104" i="63"/>
  <c r="F103" i="63"/>
  <c r="F102" i="63"/>
  <c r="F101" i="63"/>
  <c r="F100" i="63"/>
  <c r="F99" i="63"/>
  <c r="F98" i="63"/>
  <c r="F97" i="63"/>
  <c r="F96" i="63"/>
  <c r="F95" i="63"/>
  <c r="F94" i="63"/>
  <c r="F93" i="63"/>
  <c r="F92" i="63"/>
  <c r="F91" i="63"/>
  <c r="F90" i="63"/>
  <c r="F89" i="63"/>
  <c r="F88" i="63"/>
  <c r="F87" i="63"/>
  <c r="F86" i="63"/>
  <c r="F85" i="63"/>
  <c r="F84" i="63"/>
  <c r="F83" i="63"/>
  <c r="F82" i="63"/>
  <c r="F81" i="63"/>
  <c r="F80" i="63"/>
  <c r="F79" i="63"/>
  <c r="F78" i="63"/>
  <c r="F77" i="63"/>
  <c r="F76" i="63"/>
  <c r="F75" i="63"/>
  <c r="F74" i="63"/>
  <c r="F73" i="63"/>
  <c r="F72" i="63"/>
  <c r="F71" i="63"/>
  <c r="F70" i="63"/>
  <c r="F69" i="63"/>
  <c r="F68" i="63"/>
  <c r="F67" i="63"/>
  <c r="F66" i="63"/>
  <c r="F65" i="63"/>
  <c r="F64" i="63"/>
  <c r="F63" i="63"/>
  <c r="F62" i="63"/>
  <c r="F61" i="63"/>
  <c r="F60" i="63"/>
  <c r="F59" i="63"/>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F5" i="63"/>
  <c r="F4" i="63"/>
  <c r="F3" i="63"/>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80" i="64"/>
  <c r="F179" i="64"/>
  <c r="F178" i="64"/>
  <c r="F177" i="64"/>
  <c r="F176" i="64"/>
  <c r="F175" i="64"/>
  <c r="F174" i="64"/>
  <c r="F173" i="64"/>
  <c r="F172" i="64"/>
  <c r="F171" i="64"/>
  <c r="F170" i="64"/>
  <c r="F169" i="64"/>
  <c r="F168" i="64"/>
  <c r="F167" i="64"/>
  <c r="F166" i="64"/>
  <c r="F165" i="64"/>
  <c r="F164" i="64"/>
  <c r="F163" i="64"/>
  <c r="F162" i="64"/>
  <c r="F161" i="64"/>
  <c r="F160" i="64"/>
  <c r="F159" i="64"/>
  <c r="F158" i="64"/>
  <c r="F157" i="64"/>
  <c r="F156" i="64"/>
  <c r="F155" i="64"/>
  <c r="F154" i="64"/>
  <c r="F153" i="64"/>
  <c r="F152" i="64"/>
  <c r="F151" i="64"/>
  <c r="F150" i="64"/>
  <c r="F149" i="64"/>
  <c r="F148" i="64"/>
  <c r="F147" i="64"/>
  <c r="F146" i="64"/>
  <c r="F145" i="64"/>
  <c r="F144" i="64"/>
  <c r="F143" i="64"/>
  <c r="F142" i="64"/>
  <c r="F141" i="64"/>
  <c r="F140" i="64"/>
  <c r="F139" i="64"/>
  <c r="F138" i="64"/>
  <c r="F137" i="64"/>
  <c r="F136" i="64"/>
  <c r="F135" i="64"/>
  <c r="F134" i="64"/>
  <c r="F133" i="64"/>
  <c r="F132" i="64"/>
  <c r="F131" i="64"/>
  <c r="F130" i="64"/>
  <c r="F129" i="64"/>
  <c r="F128" i="64"/>
  <c r="F127" i="64"/>
  <c r="F126" i="64"/>
  <c r="F125" i="64"/>
  <c r="F124" i="64"/>
  <c r="F123" i="64"/>
  <c r="F122" i="64"/>
  <c r="F121" i="64"/>
  <c r="F120" i="64"/>
  <c r="F119" i="64"/>
  <c r="F118" i="64"/>
  <c r="F117" i="64"/>
  <c r="F116" i="64"/>
  <c r="F115" i="64"/>
  <c r="F114" i="64"/>
  <c r="F113" i="64"/>
  <c r="F112" i="64"/>
  <c r="F111" i="64"/>
  <c r="F110" i="64"/>
  <c r="F109" i="64"/>
  <c r="F108" i="64"/>
  <c r="F107" i="64"/>
  <c r="F106" i="64"/>
  <c r="F105" i="64"/>
  <c r="F104" i="64"/>
  <c r="F103" i="64"/>
  <c r="F102" i="64"/>
  <c r="F101" i="64"/>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71" i="64"/>
  <c r="F70"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F5" i="64"/>
  <c r="F4" i="64"/>
  <c r="F3" i="64"/>
  <c r="F242" i="65"/>
  <c r="F241" i="65"/>
  <c r="F240" i="65"/>
  <c r="F239" i="65"/>
  <c r="F238" i="65"/>
  <c r="F237" i="65"/>
  <c r="F236" i="65"/>
  <c r="F235" i="65"/>
  <c r="F234" i="65"/>
  <c r="F233" i="65"/>
  <c r="F232" i="65"/>
  <c r="F231" i="65"/>
  <c r="F230" i="65"/>
  <c r="F229" i="65"/>
  <c r="F228" i="65"/>
  <c r="F227" i="65"/>
  <c r="F226" i="65"/>
  <c r="F225" i="65"/>
  <c r="F224" i="65"/>
  <c r="F223" i="65"/>
  <c r="F222" i="65"/>
  <c r="F221" i="65"/>
  <c r="F220" i="65"/>
  <c r="F219" i="65"/>
  <c r="F218" i="65"/>
  <c r="F217" i="65"/>
  <c r="F216" i="65"/>
  <c r="F215" i="65"/>
  <c r="F214" i="65"/>
  <c r="F213" i="65"/>
  <c r="F212" i="65"/>
  <c r="F211" i="65"/>
  <c r="F210" i="65"/>
  <c r="F209" i="65"/>
  <c r="F208" i="65"/>
  <c r="F207" i="65"/>
  <c r="F206" i="65"/>
  <c r="F205" i="65"/>
  <c r="F204" i="65"/>
  <c r="F203" i="65"/>
  <c r="F202" i="65"/>
  <c r="F201" i="65"/>
  <c r="F200" i="65"/>
  <c r="F199" i="65"/>
  <c r="F198" i="65"/>
  <c r="F197" i="65"/>
  <c r="F196" i="65"/>
  <c r="F195" i="65"/>
  <c r="F194" i="65"/>
  <c r="F193" i="65"/>
  <c r="F192" i="65"/>
  <c r="F191" i="65"/>
  <c r="F190" i="65"/>
  <c r="F189" i="65"/>
  <c r="F188" i="65"/>
  <c r="F187" i="65"/>
  <c r="F186" i="65"/>
  <c r="F185" i="65"/>
  <c r="F184" i="65"/>
  <c r="F183" i="65"/>
  <c r="F182" i="65"/>
  <c r="F181" i="65"/>
  <c r="F180" i="65"/>
  <c r="F179" i="65"/>
  <c r="F178" i="65"/>
  <c r="F177" i="65"/>
  <c r="F176" i="65"/>
  <c r="F175" i="65"/>
  <c r="F174" i="65"/>
  <c r="F173" i="65"/>
  <c r="F172" i="65"/>
  <c r="F171" i="65"/>
  <c r="F170" i="65"/>
  <c r="F169" i="65"/>
  <c r="F168" i="65"/>
  <c r="F167" i="65"/>
  <c r="F166" i="65"/>
  <c r="F165" i="65"/>
  <c r="F164" i="65"/>
  <c r="F163" i="65"/>
  <c r="F162" i="65"/>
  <c r="F161" i="65"/>
  <c r="F160" i="65"/>
  <c r="F159" i="65"/>
  <c r="F158" i="65"/>
  <c r="F157" i="65"/>
  <c r="F156" i="65"/>
  <c r="F155" i="65"/>
  <c r="F154" i="65"/>
  <c r="F153" i="65"/>
  <c r="F152" i="65"/>
  <c r="F151" i="65"/>
  <c r="F150" i="65"/>
  <c r="F149" i="65"/>
  <c r="F148" i="65"/>
  <c r="F147" i="65"/>
  <c r="F146" i="65"/>
  <c r="F145" i="65"/>
  <c r="F144" i="65"/>
  <c r="F143" i="65"/>
  <c r="F142" i="65"/>
  <c r="F141" i="65"/>
  <c r="F140" i="65"/>
  <c r="F139" i="65"/>
  <c r="F138" i="65"/>
  <c r="F137" i="65"/>
  <c r="F136" i="65"/>
  <c r="F135" i="65"/>
  <c r="F134" i="65"/>
  <c r="F133" i="65"/>
  <c r="F132" i="65"/>
  <c r="F131" i="65"/>
  <c r="F130" i="65"/>
  <c r="F129" i="65"/>
  <c r="F128" i="65"/>
  <c r="F127" i="65"/>
  <c r="F126" i="65"/>
  <c r="F125" i="65"/>
  <c r="F124" i="65"/>
  <c r="F123" i="65"/>
  <c r="F122" i="65"/>
  <c r="F121" i="65"/>
  <c r="F120" i="65"/>
  <c r="F119" i="65"/>
  <c r="F118" i="65"/>
  <c r="F117" i="65"/>
  <c r="F116" i="65"/>
  <c r="F115" i="65"/>
  <c r="F114" i="65"/>
  <c r="F113" i="65"/>
  <c r="F112" i="65"/>
  <c r="F111" i="65"/>
  <c r="F110" i="65"/>
  <c r="F109" i="65"/>
  <c r="F108" i="65"/>
  <c r="F107" i="65"/>
  <c r="F106" i="65"/>
  <c r="F105" i="65"/>
  <c r="F104" i="65"/>
  <c r="F103" i="65"/>
  <c r="F102" i="65"/>
  <c r="F101" i="65"/>
  <c r="F100" i="65"/>
  <c r="F99" i="65"/>
  <c r="F98" i="65"/>
  <c r="F97" i="65"/>
  <c r="F96" i="65"/>
  <c r="F95" i="65"/>
  <c r="F94" i="65"/>
  <c r="F93" i="65"/>
  <c r="F92" i="65"/>
  <c r="F91" i="65"/>
  <c r="F90" i="65"/>
  <c r="F89" i="65"/>
  <c r="F88" i="65"/>
  <c r="F87" i="65"/>
  <c r="F86" i="65"/>
  <c r="F85" i="65"/>
  <c r="F84" i="65"/>
  <c r="F83" i="65"/>
  <c r="F82" i="65"/>
  <c r="F81" i="65"/>
  <c r="F80" i="65"/>
  <c r="F79" i="65"/>
  <c r="F78" i="65"/>
  <c r="F77" i="65"/>
  <c r="F76" i="65"/>
  <c r="F75" i="65"/>
  <c r="F74" i="65"/>
  <c r="F73" i="65"/>
  <c r="F72" i="65"/>
  <c r="F71" i="65"/>
  <c r="F70" i="65"/>
  <c r="F69" i="65"/>
  <c r="F68" i="65"/>
  <c r="F67" i="65"/>
  <c r="F66" i="65"/>
  <c r="F65" i="65"/>
  <c r="F64" i="65"/>
  <c r="F63" i="65"/>
  <c r="F62" i="65"/>
  <c r="F61" i="65"/>
  <c r="F60" i="65"/>
  <c r="F59" i="65"/>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5" i="65"/>
  <c r="F4" i="65"/>
  <c r="F3" i="65"/>
  <c r="F250" i="66"/>
  <c r="F249" i="66"/>
  <c r="F248" i="66"/>
  <c r="F247" i="66"/>
  <c r="F246" i="66"/>
  <c r="F245" i="66"/>
  <c r="F244" i="66"/>
  <c r="F243" i="66"/>
  <c r="F242" i="66"/>
  <c r="F241" i="66"/>
  <c r="F240" i="66"/>
  <c r="F239" i="66"/>
  <c r="F238" i="66"/>
  <c r="F237" i="66"/>
  <c r="F236" i="66"/>
  <c r="F235" i="66"/>
  <c r="F234" i="66"/>
  <c r="F233" i="66"/>
  <c r="F232" i="66"/>
  <c r="F231" i="66"/>
  <c r="F230" i="66"/>
  <c r="F229" i="66"/>
  <c r="F228" i="66"/>
  <c r="F227" i="66"/>
  <c r="F226" i="66"/>
  <c r="F225" i="66"/>
  <c r="F224" i="66"/>
  <c r="F223" i="66"/>
  <c r="F222" i="66"/>
  <c r="F221" i="66"/>
  <c r="F220" i="66"/>
  <c r="F219" i="66"/>
  <c r="F218" i="66"/>
  <c r="F217" i="66"/>
  <c r="F216" i="66"/>
  <c r="F215" i="66"/>
  <c r="F214" i="66"/>
  <c r="F213" i="66"/>
  <c r="F212" i="66"/>
  <c r="F211" i="66"/>
  <c r="F210" i="66"/>
  <c r="F209" i="66"/>
  <c r="F208" i="66"/>
  <c r="F207" i="66"/>
  <c r="F206" i="66"/>
  <c r="F205" i="66"/>
  <c r="F204" i="66"/>
  <c r="F203" i="66"/>
  <c r="F202" i="66"/>
  <c r="F201" i="66"/>
  <c r="F200" i="66"/>
  <c r="F199" i="66"/>
  <c r="F198" i="66"/>
  <c r="F197" i="66"/>
  <c r="F196" i="66"/>
  <c r="F195" i="66"/>
  <c r="F194" i="66"/>
  <c r="F193" i="66"/>
  <c r="F192" i="66"/>
  <c r="F191" i="66"/>
  <c r="F190" i="66"/>
  <c r="F189" i="66"/>
  <c r="F188" i="66"/>
  <c r="F187" i="66"/>
  <c r="F186" i="66"/>
  <c r="F185" i="66"/>
  <c r="F184" i="66"/>
  <c r="F183" i="66"/>
  <c r="F182" i="66"/>
  <c r="F181" i="66"/>
  <c r="F180" i="66"/>
  <c r="F179" i="66"/>
  <c r="F178" i="66"/>
  <c r="F177" i="66"/>
  <c r="F176" i="66"/>
  <c r="F175" i="66"/>
  <c r="F174" i="66"/>
  <c r="F173" i="66"/>
  <c r="F172" i="66"/>
  <c r="F171" i="66"/>
  <c r="F170" i="66"/>
  <c r="F169" i="66"/>
  <c r="F168" i="66"/>
  <c r="F167" i="66"/>
  <c r="F166" i="66"/>
  <c r="F165" i="66"/>
  <c r="F164" i="66"/>
  <c r="F163" i="66"/>
  <c r="F162" i="66"/>
  <c r="F161" i="66"/>
  <c r="F160" i="66"/>
  <c r="F159" i="66"/>
  <c r="F158" i="66"/>
  <c r="F157" i="66"/>
  <c r="F156" i="66"/>
  <c r="F155" i="66"/>
  <c r="F154" i="66"/>
  <c r="F153" i="66"/>
  <c r="F152" i="66"/>
  <c r="F151" i="66"/>
  <c r="F150" i="66"/>
  <c r="F149" i="66"/>
  <c r="F148" i="66"/>
  <c r="F147" i="66"/>
  <c r="F146" i="66"/>
  <c r="F145" i="66"/>
  <c r="F144" i="66"/>
  <c r="F143" i="66"/>
  <c r="F142" i="66"/>
  <c r="F141" i="66"/>
  <c r="F140" i="66"/>
  <c r="F139" i="66"/>
  <c r="F138" i="66"/>
  <c r="F137" i="66"/>
  <c r="F136" i="66"/>
  <c r="F135" i="66"/>
  <c r="F134" i="66"/>
  <c r="F133" i="66"/>
  <c r="F132" i="66"/>
  <c r="F131" i="66"/>
  <c r="F130" i="66"/>
  <c r="F129" i="66"/>
  <c r="F128" i="66"/>
  <c r="F127" i="66"/>
  <c r="F126" i="66"/>
  <c r="F125" i="66"/>
  <c r="F124" i="66"/>
  <c r="F123" i="66"/>
  <c r="F122" i="66"/>
  <c r="F121" i="66"/>
  <c r="F120" i="66"/>
  <c r="F119" i="66"/>
  <c r="F118" i="66"/>
  <c r="F117" i="66"/>
  <c r="F116" i="66"/>
  <c r="F115" i="66"/>
  <c r="F114" i="66"/>
  <c r="F113" i="66"/>
  <c r="F112" i="66"/>
  <c r="F111" i="66"/>
  <c r="F110" i="66"/>
  <c r="F109" i="66"/>
  <c r="F108" i="66"/>
  <c r="F107" i="66"/>
  <c r="F106" i="66"/>
  <c r="F105" i="66"/>
  <c r="F104" i="66"/>
  <c r="F103" i="66"/>
  <c r="F102" i="66"/>
  <c r="F101" i="66"/>
  <c r="F100" i="66"/>
  <c r="F99" i="66"/>
  <c r="F98" i="66"/>
  <c r="F97" i="66"/>
  <c r="F96" i="66"/>
  <c r="F95" i="66"/>
  <c r="F94" i="66"/>
  <c r="F93" i="66"/>
  <c r="F92" i="66"/>
  <c r="F91" i="66"/>
  <c r="F90" i="66"/>
  <c r="F89" i="66"/>
  <c r="F88" i="66"/>
  <c r="F87" i="66"/>
  <c r="F86" i="66"/>
  <c r="F85" i="66"/>
  <c r="F84" i="66"/>
  <c r="F83" i="66"/>
  <c r="F82" i="66"/>
  <c r="F81" i="66"/>
  <c r="F80" i="66"/>
  <c r="F79" i="66"/>
  <c r="F78" i="66"/>
  <c r="F77" i="66"/>
  <c r="F76" i="66"/>
  <c r="F75" i="66"/>
  <c r="F74" i="66"/>
  <c r="F73" i="66"/>
  <c r="F72" i="66"/>
  <c r="F71" i="66"/>
  <c r="F70" i="66"/>
  <c r="F69" i="66"/>
  <c r="F68" i="66"/>
  <c r="F67" i="66"/>
  <c r="F66" i="66"/>
  <c r="F65" i="66"/>
  <c r="F64" i="66"/>
  <c r="F63" i="66"/>
  <c r="F62" i="66"/>
  <c r="F61" i="66"/>
  <c r="F60" i="66"/>
  <c r="F59" i="66"/>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5" i="66"/>
  <c r="F4" i="66"/>
  <c r="F3" i="66"/>
  <c r="F242" i="67"/>
  <c r="F241" i="67"/>
  <c r="F240" i="67"/>
  <c r="F239" i="67"/>
  <c r="F238" i="67"/>
  <c r="F237" i="67"/>
  <c r="F236" i="67"/>
  <c r="F235" i="67"/>
  <c r="F234" i="67"/>
  <c r="F233" i="67"/>
  <c r="F232" i="67"/>
  <c r="F231" i="67"/>
  <c r="F230" i="67"/>
  <c r="F229" i="67"/>
  <c r="F228" i="67"/>
  <c r="F227" i="67"/>
  <c r="F226" i="67"/>
  <c r="F225" i="67"/>
  <c r="F224" i="67"/>
  <c r="F223" i="67"/>
  <c r="F222" i="67"/>
  <c r="F221" i="67"/>
  <c r="F220" i="67"/>
  <c r="F219" i="67"/>
  <c r="F218" i="67"/>
  <c r="F217" i="67"/>
  <c r="F216" i="67"/>
  <c r="F215" i="67"/>
  <c r="F214" i="67"/>
  <c r="F213" i="67"/>
  <c r="F212" i="67"/>
  <c r="F211" i="67"/>
  <c r="F210" i="67"/>
  <c r="F209" i="67"/>
  <c r="F208" i="67"/>
  <c r="F207" i="67"/>
  <c r="F206" i="67"/>
  <c r="F205" i="67"/>
  <c r="F204" i="67"/>
  <c r="F203" i="67"/>
  <c r="F202" i="67"/>
  <c r="F201" i="67"/>
  <c r="F200" i="67"/>
  <c r="F199" i="67"/>
  <c r="F198" i="67"/>
  <c r="F197" i="67"/>
  <c r="F196" i="67"/>
  <c r="F195" i="67"/>
  <c r="F194" i="67"/>
  <c r="F193" i="67"/>
  <c r="F192" i="67"/>
  <c r="F191" i="67"/>
  <c r="F190" i="67"/>
  <c r="F189" i="67"/>
  <c r="F188" i="67"/>
  <c r="F187" i="67"/>
  <c r="F186" i="67"/>
  <c r="F185" i="67"/>
  <c r="F184" i="67"/>
  <c r="F183" i="67"/>
  <c r="F182" i="67"/>
  <c r="F181" i="67"/>
  <c r="F180" i="67"/>
  <c r="F179" i="67"/>
  <c r="F178" i="67"/>
  <c r="F177" i="67"/>
  <c r="F176" i="67"/>
  <c r="F175" i="67"/>
  <c r="F174" i="67"/>
  <c r="F173" i="67"/>
  <c r="F172" i="67"/>
  <c r="F171" i="67"/>
  <c r="F170" i="67"/>
  <c r="F169" i="67"/>
  <c r="F168" i="67"/>
  <c r="F167" i="67"/>
  <c r="F166" i="67"/>
  <c r="F165" i="67"/>
  <c r="F164" i="67"/>
  <c r="F163" i="67"/>
  <c r="F162" i="67"/>
  <c r="F161" i="67"/>
  <c r="F160" i="67"/>
  <c r="F159" i="67"/>
  <c r="F158" i="67"/>
  <c r="F157" i="67"/>
  <c r="F156" i="67"/>
  <c r="F155" i="67"/>
  <c r="F154" i="67"/>
  <c r="F153" i="67"/>
  <c r="F152" i="67"/>
  <c r="F151" i="67"/>
  <c r="F150" i="67"/>
  <c r="F149" i="67"/>
  <c r="F148" i="67"/>
  <c r="F147" i="67"/>
  <c r="F146" i="67"/>
  <c r="F145" i="67"/>
  <c r="F144" i="67"/>
  <c r="F143" i="67"/>
  <c r="F142" i="67"/>
  <c r="F141" i="67"/>
  <c r="F140" i="67"/>
  <c r="F139" i="67"/>
  <c r="F138" i="67"/>
  <c r="F137" i="67"/>
  <c r="F136" i="67"/>
  <c r="F135" i="67"/>
  <c r="F134" i="67"/>
  <c r="F133" i="67"/>
  <c r="F132" i="67"/>
  <c r="F131" i="67"/>
  <c r="F130" i="67"/>
  <c r="F129" i="67"/>
  <c r="F128" i="67"/>
  <c r="F127" i="67"/>
  <c r="F126" i="67"/>
  <c r="F125" i="67"/>
  <c r="F124" i="67"/>
  <c r="F123" i="67"/>
  <c r="F122" i="67"/>
  <c r="F121" i="67"/>
  <c r="F120" i="67"/>
  <c r="F119" i="67"/>
  <c r="F118" i="67"/>
  <c r="F117" i="67"/>
  <c r="F116" i="67"/>
  <c r="F115" i="67"/>
  <c r="F114" i="67"/>
  <c r="F113" i="67"/>
  <c r="F112" i="67"/>
  <c r="F111" i="67"/>
  <c r="F110" i="67"/>
  <c r="F109" i="67"/>
  <c r="F108" i="67"/>
  <c r="F107" i="67"/>
  <c r="F106" i="67"/>
  <c r="F105" i="67"/>
  <c r="F104" i="67"/>
  <c r="F103" i="67"/>
  <c r="F102" i="67"/>
  <c r="F101" i="67"/>
  <c r="F100" i="67"/>
  <c r="F99" i="67"/>
  <c r="F98" i="67"/>
  <c r="F97" i="67"/>
  <c r="F96" i="67"/>
  <c r="F95" i="67"/>
  <c r="F94" i="67"/>
  <c r="F93" i="67"/>
  <c r="F92" i="67"/>
  <c r="F91" i="67"/>
  <c r="F90" i="67"/>
  <c r="F89" i="67"/>
  <c r="F88" i="67"/>
  <c r="F87" i="67"/>
  <c r="F86" i="67"/>
  <c r="F85" i="67"/>
  <c r="F84" i="67"/>
  <c r="F83" i="67"/>
  <c r="F82" i="67"/>
  <c r="F81" i="67"/>
  <c r="F80" i="67"/>
  <c r="F79" i="67"/>
  <c r="F78" i="67"/>
  <c r="F77" i="67"/>
  <c r="F76" i="67"/>
  <c r="F75" i="67"/>
  <c r="F74" i="67"/>
  <c r="F73" i="67"/>
  <c r="F72" i="67"/>
  <c r="F71" i="67"/>
  <c r="F70" i="67"/>
  <c r="F69" i="67"/>
  <c r="F68" i="67"/>
  <c r="F67" i="67"/>
  <c r="F66" i="67"/>
  <c r="F65" i="67"/>
  <c r="F64" i="67"/>
  <c r="F63" i="67"/>
  <c r="F62" i="67"/>
  <c r="F61" i="67"/>
  <c r="F60" i="67"/>
  <c r="F59" i="67"/>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F5" i="67"/>
  <c r="F4" i="67"/>
  <c r="F3" i="67"/>
  <c r="A1" i="68"/>
  <c r="A1" i="67" s="1"/>
  <c r="C244" i="67" s="1"/>
  <c r="F250" i="68"/>
  <c r="F249" i="68"/>
  <c r="F248" i="68"/>
  <c r="F247" i="68"/>
  <c r="F246" i="68"/>
  <c r="F245" i="68"/>
  <c r="F244" i="68"/>
  <c r="F243" i="68"/>
  <c r="F242" i="68"/>
  <c r="F241" i="68"/>
  <c r="F240" i="68"/>
  <c r="F239" i="68"/>
  <c r="F238" i="68"/>
  <c r="F237" i="68"/>
  <c r="F236" i="68"/>
  <c r="F235" i="68"/>
  <c r="F234" i="68"/>
  <c r="F233" i="68"/>
  <c r="F232" i="68"/>
  <c r="F231" i="68"/>
  <c r="F230" i="68"/>
  <c r="F229" i="68"/>
  <c r="F228" i="68"/>
  <c r="F227" i="68"/>
  <c r="F226" i="68"/>
  <c r="F225" i="68"/>
  <c r="F224" i="68"/>
  <c r="F223" i="68"/>
  <c r="F222" i="68"/>
  <c r="F221" i="68"/>
  <c r="F220" i="68"/>
  <c r="F219" i="68"/>
  <c r="F218" i="68"/>
  <c r="F217" i="68"/>
  <c r="F216" i="68"/>
  <c r="F215" i="68"/>
  <c r="F214" i="68"/>
  <c r="F213" i="68"/>
  <c r="F212" i="68"/>
  <c r="F211" i="68"/>
  <c r="F210" i="68"/>
  <c r="F209" i="68"/>
  <c r="F208" i="68"/>
  <c r="F207" i="68"/>
  <c r="F206" i="68"/>
  <c r="F205" i="68"/>
  <c r="F204" i="68"/>
  <c r="F203" i="68"/>
  <c r="F202" i="68"/>
  <c r="F201" i="68"/>
  <c r="F200" i="68"/>
  <c r="F199" i="68"/>
  <c r="F198" i="68"/>
  <c r="F197" i="68"/>
  <c r="F196" i="68"/>
  <c r="F195" i="68"/>
  <c r="F194" i="68"/>
  <c r="F193" i="68"/>
  <c r="F192" i="68"/>
  <c r="F191" i="68"/>
  <c r="F190" i="68"/>
  <c r="F189" i="68"/>
  <c r="F188" i="68"/>
  <c r="F187" i="68"/>
  <c r="F186" i="68"/>
  <c r="F185" i="68"/>
  <c r="F184" i="68"/>
  <c r="F183" i="68"/>
  <c r="F182" i="68"/>
  <c r="F181" i="68"/>
  <c r="F180" i="68"/>
  <c r="F179" i="68"/>
  <c r="F178" i="68"/>
  <c r="F177" i="68"/>
  <c r="F176" i="68"/>
  <c r="F175" i="68"/>
  <c r="F174" i="68"/>
  <c r="F173" i="68"/>
  <c r="F172" i="68"/>
  <c r="F171" i="68"/>
  <c r="F170" i="68"/>
  <c r="F169" i="68"/>
  <c r="F168" i="68"/>
  <c r="F167" i="68"/>
  <c r="F166" i="68"/>
  <c r="F165" i="68"/>
  <c r="F164" i="68"/>
  <c r="F163" i="68"/>
  <c r="F162" i="68"/>
  <c r="F161" i="68"/>
  <c r="F160" i="68"/>
  <c r="F159" i="68"/>
  <c r="F158" i="68"/>
  <c r="F157" i="68"/>
  <c r="F156" i="68"/>
  <c r="F155" i="68"/>
  <c r="F154" i="68"/>
  <c r="F153" i="68"/>
  <c r="F152" i="68"/>
  <c r="F151" i="68"/>
  <c r="F150" i="68"/>
  <c r="F149" i="68"/>
  <c r="F148" i="68"/>
  <c r="F147" i="68"/>
  <c r="F146" i="68"/>
  <c r="F145" i="68"/>
  <c r="F144" i="68"/>
  <c r="F143" i="68"/>
  <c r="F142" i="68"/>
  <c r="F141" i="68"/>
  <c r="F140" i="68"/>
  <c r="F139" i="68"/>
  <c r="F138" i="68"/>
  <c r="F137" i="68"/>
  <c r="F136" i="68"/>
  <c r="F135" i="68"/>
  <c r="F134" i="68"/>
  <c r="F133" i="68"/>
  <c r="F132" i="68"/>
  <c r="F131" i="68"/>
  <c r="F130" i="68"/>
  <c r="F129" i="68"/>
  <c r="F128" i="68"/>
  <c r="F127" i="68"/>
  <c r="F126" i="68"/>
  <c r="F125" i="68"/>
  <c r="F124" i="68"/>
  <c r="F123" i="68"/>
  <c r="F122" i="68"/>
  <c r="F121" i="68"/>
  <c r="F120" i="68"/>
  <c r="F119" i="68"/>
  <c r="F118" i="68"/>
  <c r="F117" i="68"/>
  <c r="F116" i="68"/>
  <c r="F115" i="68"/>
  <c r="F114" i="68"/>
  <c r="F113" i="68"/>
  <c r="F112" i="68"/>
  <c r="F111" i="68"/>
  <c r="F110" i="68"/>
  <c r="F109" i="68"/>
  <c r="F108" i="68"/>
  <c r="F107" i="68"/>
  <c r="F106" i="68"/>
  <c r="F105" i="68"/>
  <c r="F104" i="68"/>
  <c r="F103" i="68"/>
  <c r="F102" i="68"/>
  <c r="F101" i="68"/>
  <c r="F100" i="68"/>
  <c r="F99" i="68"/>
  <c r="F98" i="68"/>
  <c r="F97" i="68"/>
  <c r="F96" i="68"/>
  <c r="F95" i="68"/>
  <c r="F94" i="68"/>
  <c r="F93" i="68"/>
  <c r="F92" i="68"/>
  <c r="F91" i="68"/>
  <c r="F90" i="68"/>
  <c r="F89" i="68"/>
  <c r="F88" i="68"/>
  <c r="F87" i="68"/>
  <c r="F86" i="68"/>
  <c r="F85" i="68"/>
  <c r="F84" i="68"/>
  <c r="F83" i="68"/>
  <c r="F82" i="68"/>
  <c r="F81" i="68"/>
  <c r="F80" i="68"/>
  <c r="F79" i="68"/>
  <c r="F78" i="68"/>
  <c r="F77" i="68"/>
  <c r="F76" i="68"/>
  <c r="F75" i="68"/>
  <c r="F74" i="68"/>
  <c r="F73" i="68"/>
  <c r="F72" i="68"/>
  <c r="F71" i="68"/>
  <c r="F70" i="68"/>
  <c r="F69" i="68"/>
  <c r="F68" i="68"/>
  <c r="F67" i="68"/>
  <c r="F66" i="68"/>
  <c r="F65" i="68"/>
  <c r="F64" i="68"/>
  <c r="F63" i="68"/>
  <c r="F62" i="68"/>
  <c r="F61" i="68"/>
  <c r="F60" i="68"/>
  <c r="F59" i="68"/>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F5" i="68"/>
  <c r="F4" i="68"/>
  <c r="F3" i="68"/>
  <c r="A1" i="56"/>
  <c r="C228" i="56" s="1"/>
  <c r="F226" i="56"/>
  <c r="F225" i="56"/>
  <c r="F224" i="56"/>
  <c r="F223" i="56"/>
  <c r="F222" i="56"/>
  <c r="F221" i="56"/>
  <c r="F220" i="56"/>
  <c r="F219" i="56"/>
  <c r="F218" i="56"/>
  <c r="F217" i="56"/>
  <c r="F216" i="56"/>
  <c r="F215" i="56"/>
  <c r="F214" i="56"/>
  <c r="F213" i="56"/>
  <c r="F212" i="56"/>
  <c r="F211" i="56"/>
  <c r="F210" i="56"/>
  <c r="F209" i="56"/>
  <c r="F208" i="56"/>
  <c r="F207" i="56"/>
  <c r="F206" i="56"/>
  <c r="F205" i="56"/>
  <c r="F204" i="56"/>
  <c r="F203" i="56"/>
  <c r="F202" i="56"/>
  <c r="F201" i="56"/>
  <c r="F200" i="56"/>
  <c r="F199" i="56"/>
  <c r="F198" i="56"/>
  <c r="F197" i="56"/>
  <c r="F196" i="56"/>
  <c r="F195" i="56"/>
  <c r="F194" i="56"/>
  <c r="F193" i="56"/>
  <c r="F192" i="56"/>
  <c r="F191" i="56"/>
  <c r="F190" i="56"/>
  <c r="F189" i="56"/>
  <c r="F188" i="56"/>
  <c r="F187" i="56"/>
  <c r="F186" i="56"/>
  <c r="F185" i="56"/>
  <c r="F184" i="56"/>
  <c r="F183" i="56"/>
  <c r="F182" i="56"/>
  <c r="F181" i="56"/>
  <c r="F180" i="56"/>
  <c r="F179" i="56"/>
  <c r="F178" i="56"/>
  <c r="F177" i="56"/>
  <c r="F176" i="56"/>
  <c r="F175" i="56"/>
  <c r="F174" i="56"/>
  <c r="F173" i="56"/>
  <c r="F172" i="56"/>
  <c r="F171" i="56"/>
  <c r="F170" i="56"/>
  <c r="F169" i="56"/>
  <c r="F168" i="56"/>
  <c r="F167" i="56"/>
  <c r="F166" i="56"/>
  <c r="F165" i="56"/>
  <c r="F164" i="56"/>
  <c r="F163" i="56"/>
  <c r="F162" i="56"/>
  <c r="F161" i="56"/>
  <c r="F160" i="56"/>
  <c r="F159" i="56"/>
  <c r="F158" i="56"/>
  <c r="F157" i="56"/>
  <c r="F156" i="56"/>
  <c r="F155" i="56"/>
  <c r="F154" i="56"/>
  <c r="F153" i="56"/>
  <c r="F152" i="56"/>
  <c r="F151" i="56"/>
  <c r="F150" i="56"/>
  <c r="F149" i="56"/>
  <c r="F148" i="56"/>
  <c r="F147" i="56"/>
  <c r="F146" i="56"/>
  <c r="F145" i="56"/>
  <c r="F144" i="56"/>
  <c r="F143" i="56"/>
  <c r="F142" i="56"/>
  <c r="F141" i="56"/>
  <c r="F140" i="56"/>
  <c r="F139" i="56"/>
  <c r="F138" i="56"/>
  <c r="F137" i="56"/>
  <c r="F136" i="56"/>
  <c r="F135" i="56"/>
  <c r="F134" i="56"/>
  <c r="F133" i="56"/>
  <c r="F132" i="56"/>
  <c r="F131" i="56"/>
  <c r="F130" i="56"/>
  <c r="F129" i="56"/>
  <c r="F128" i="56"/>
  <c r="F127" i="56"/>
  <c r="F126" i="56"/>
  <c r="F125" i="56"/>
  <c r="F124" i="56"/>
  <c r="F123" i="56"/>
  <c r="F122" i="56"/>
  <c r="F121" i="56"/>
  <c r="F120" i="56"/>
  <c r="F119" i="56"/>
  <c r="F118" i="56"/>
  <c r="F117" i="56"/>
  <c r="F116" i="56"/>
  <c r="F115" i="56"/>
  <c r="F114" i="56"/>
  <c r="F113" i="56"/>
  <c r="F112" i="56"/>
  <c r="F111" i="56"/>
  <c r="F110" i="56"/>
  <c r="F109" i="56"/>
  <c r="F108" i="56"/>
  <c r="F107" i="56"/>
  <c r="F106" i="56"/>
  <c r="F105" i="56"/>
  <c r="F104" i="56"/>
  <c r="F103" i="56"/>
  <c r="F102" i="56"/>
  <c r="F101" i="56"/>
  <c r="F100" i="56"/>
  <c r="F99" i="56"/>
  <c r="F98" i="56"/>
  <c r="F97" i="56"/>
  <c r="F96" i="56"/>
  <c r="F95" i="56"/>
  <c r="F94" i="56"/>
  <c r="F93" i="56"/>
  <c r="F92" i="56"/>
  <c r="F91" i="56"/>
  <c r="F90" i="56"/>
  <c r="F89" i="56"/>
  <c r="F88" i="56"/>
  <c r="F87" i="56"/>
  <c r="F86" i="56"/>
  <c r="F85" i="56"/>
  <c r="F84" i="56"/>
  <c r="F83" i="56"/>
  <c r="F82" i="56"/>
  <c r="F81" i="56"/>
  <c r="F80" i="56"/>
  <c r="F79" i="56"/>
  <c r="F78" i="56"/>
  <c r="F77" i="56"/>
  <c r="F76" i="56"/>
  <c r="F75" i="56"/>
  <c r="F74" i="56"/>
  <c r="F73" i="56"/>
  <c r="F72" i="56"/>
  <c r="F71" i="56"/>
  <c r="F70" i="56"/>
  <c r="F69" i="56"/>
  <c r="F68" i="56"/>
  <c r="F67" i="56"/>
  <c r="F66" i="56"/>
  <c r="F65" i="56"/>
  <c r="F64" i="56"/>
  <c r="F63" i="56"/>
  <c r="F62" i="56"/>
  <c r="F61" i="56"/>
  <c r="F60" i="56"/>
  <c r="F59" i="56"/>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5" i="56"/>
  <c r="F4" i="56"/>
  <c r="F3" i="56"/>
  <c r="F251" i="58" l="1"/>
  <c r="C14" i="16" s="1"/>
  <c r="C252" i="68"/>
  <c r="F251" i="61"/>
  <c r="F251" i="64"/>
  <c r="F227" i="56"/>
  <c r="F251" i="66"/>
  <c r="A1" i="66"/>
  <c r="C251" i="66" s="1"/>
  <c r="F251" i="63"/>
  <c r="F251" i="68"/>
  <c r="C5" i="16" s="1"/>
  <c r="F243" i="65"/>
  <c r="F243" i="62"/>
  <c r="F243" i="67"/>
  <c r="C6" i="16" s="1"/>
  <c r="C243" i="67"/>
  <c r="C251" i="68"/>
  <c r="C227" i="56"/>
  <c r="C24" i="54"/>
  <c r="C10" i="16" l="1"/>
  <c r="A1" i="65"/>
  <c r="C252" i="66"/>
  <c r="C7" i="16"/>
  <c r="C4" i="16"/>
  <c r="C11" i="16"/>
  <c r="C9" i="16"/>
  <c r="C8" i="16"/>
  <c r="C12" i="16"/>
  <c r="C25" i="54"/>
  <c r="C244" i="65" l="1"/>
  <c r="A1" i="64"/>
  <c r="C243" i="65"/>
  <c r="C26" i="54"/>
  <c r="C28" i="54"/>
  <c r="C252" i="21"/>
  <c r="C251" i="21"/>
  <c r="F93" i="21"/>
  <c r="F94" i="21"/>
  <c r="F230" i="21"/>
  <c r="F250" i="21"/>
  <c r="F249" i="21"/>
  <c r="F248" i="21"/>
  <c r="F247" i="21"/>
  <c r="F246" i="21"/>
  <c r="F245" i="21"/>
  <c r="F244" i="21"/>
  <c r="F243" i="21"/>
  <c r="F242" i="21"/>
  <c r="F241" i="21"/>
  <c r="F240" i="21"/>
  <c r="F239" i="21"/>
  <c r="F238" i="21"/>
  <c r="F237" i="21"/>
  <c r="F236" i="21"/>
  <c r="F235" i="21"/>
  <c r="F234" i="21"/>
  <c r="F233" i="21"/>
  <c r="F232" i="21"/>
  <c r="F231"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B11" i="21"/>
  <c r="B19" i="21" s="1"/>
  <c r="F10" i="21"/>
  <c r="F9" i="21"/>
  <c r="F8" i="21"/>
  <c r="F7" i="21"/>
  <c r="F6" i="21"/>
  <c r="F5" i="21"/>
  <c r="F4" i="21"/>
  <c r="F3" i="21"/>
  <c r="A3" i="21"/>
  <c r="F251" i="21" l="1"/>
  <c r="C3" i="16" s="1"/>
  <c r="C252" i="64"/>
  <c r="A1" i="63"/>
  <c r="C251" i="64"/>
  <c r="B27" i="21"/>
  <c r="A19" i="21"/>
  <c r="A11" i="21"/>
  <c r="F252" i="21" l="1"/>
  <c r="F228" i="56" s="1"/>
  <c r="F252" i="68" s="1"/>
  <c r="F244" i="67" s="1"/>
  <c r="F252" i="66" s="1"/>
  <c r="F244" i="65" s="1"/>
  <c r="F252" i="64" s="1"/>
  <c r="F252" i="63" s="1"/>
  <c r="F244" i="62" s="1"/>
  <c r="F252" i="61" s="1"/>
  <c r="F244" i="60" s="1"/>
  <c r="F252" i="58" s="1"/>
  <c r="C15" i="16"/>
  <c r="F15" i="16" s="1"/>
  <c r="A1" i="62"/>
  <c r="C252" i="63"/>
  <c r="C251" i="63"/>
  <c r="B35" i="21"/>
  <c r="A27" i="21"/>
  <c r="A1" i="61" l="1"/>
  <c r="C244" i="62"/>
  <c r="C243" i="62"/>
  <c r="B43" i="21"/>
  <c r="A35" i="21"/>
  <c r="C252" i="61" l="1"/>
  <c r="A1" i="60"/>
  <c r="C251" i="61"/>
  <c r="A43" i="21"/>
  <c r="B51" i="21"/>
  <c r="A1" i="58" l="1"/>
  <c r="C244" i="60"/>
  <c r="C243" i="60"/>
  <c r="B59" i="21"/>
  <c r="A51" i="21"/>
  <c r="C252" i="58" l="1"/>
  <c r="C251" i="58"/>
  <c r="A59" i="21"/>
  <c r="B67" i="21"/>
  <c r="B75" i="21" l="1"/>
  <c r="A67" i="21"/>
  <c r="A75" i="21" l="1"/>
  <c r="B83" i="21"/>
  <c r="B91" i="21" l="1"/>
  <c r="A83" i="21"/>
  <c r="A91" i="21" l="1"/>
  <c r="B99" i="21"/>
  <c r="B107" i="21" l="1"/>
  <c r="A99" i="21"/>
  <c r="A107" i="21" l="1"/>
  <c r="B115" i="21"/>
  <c r="B123" i="21" l="1"/>
  <c r="A115" i="21"/>
  <c r="B131" i="21" l="1"/>
  <c r="A123" i="21"/>
  <c r="A131" i="21" l="1"/>
  <c r="B139" i="21"/>
  <c r="B147" i="21" l="1"/>
  <c r="A139" i="21"/>
  <c r="A147" i="21" l="1"/>
  <c r="B155" i="21"/>
  <c r="B163" i="21" l="1"/>
  <c r="A155" i="21"/>
  <c r="A163" i="21" l="1"/>
  <c r="B171" i="21"/>
  <c r="B179" i="21" l="1"/>
  <c r="A171" i="21"/>
  <c r="A179" i="21" l="1"/>
  <c r="B187" i="21"/>
  <c r="B195" i="21" l="1"/>
  <c r="A187" i="21"/>
  <c r="A195" i="21" l="1"/>
  <c r="B203" i="21"/>
  <c r="B211" i="21" l="1"/>
  <c r="A203" i="21"/>
  <c r="A211" i="21" l="1"/>
  <c r="B219" i="21"/>
  <c r="B227" i="21" l="1"/>
  <c r="A219" i="21"/>
  <c r="A227" i="21" l="1"/>
  <c r="B235" i="21"/>
  <c r="B243" i="21" l="1"/>
  <c r="B3" i="56" s="1"/>
  <c r="A235" i="21"/>
  <c r="A243" i="21" l="1"/>
  <c r="A3" i="56" l="1"/>
  <c r="B11" i="56"/>
  <c r="A11" i="56" l="1"/>
  <c r="B19" i="56"/>
  <c r="B27" i="56" l="1"/>
  <c r="A19" i="56"/>
  <c r="A27" i="56" l="1"/>
  <c r="B35" i="56"/>
  <c r="A35" i="56" l="1"/>
  <c r="B43" i="56"/>
  <c r="B51" i="56" l="1"/>
  <c r="A43" i="56"/>
  <c r="A51" i="56" l="1"/>
  <c r="B59" i="56"/>
  <c r="A59" i="56" l="1"/>
  <c r="B67" i="56"/>
  <c r="B75" i="56" l="1"/>
  <c r="A67" i="56"/>
  <c r="B83" i="56" l="1"/>
  <c r="A75" i="56"/>
  <c r="A83" i="56" l="1"/>
  <c r="B91" i="56"/>
  <c r="B99" i="56" l="1"/>
  <c r="A91" i="56"/>
  <c r="A99" i="56" l="1"/>
  <c r="B107" i="56"/>
  <c r="B115" i="56" l="1"/>
  <c r="A107" i="56"/>
  <c r="A115" i="56" l="1"/>
  <c r="B123" i="56"/>
  <c r="A123" i="56" l="1"/>
  <c r="B131" i="56"/>
  <c r="B139" i="56" l="1"/>
  <c r="A131" i="56"/>
  <c r="A139" i="56" l="1"/>
  <c r="B147" i="56"/>
  <c r="A147" i="56" l="1"/>
  <c r="B155" i="56"/>
  <c r="B163" i="56" l="1"/>
  <c r="A155" i="56"/>
  <c r="A163" i="56" l="1"/>
  <c r="B171" i="56"/>
  <c r="A171" i="56" l="1"/>
  <c r="B179" i="56"/>
  <c r="A179" i="56" l="1"/>
  <c r="B187" i="56"/>
  <c r="B195" i="56" l="1"/>
  <c r="A187" i="56"/>
  <c r="A195" i="56" l="1"/>
  <c r="B203" i="56"/>
  <c r="B211" i="56" l="1"/>
  <c r="A203" i="56"/>
  <c r="A211" i="56" l="1"/>
  <c r="B219" i="56"/>
  <c r="B3" i="68" s="1"/>
  <c r="A219" i="56" l="1"/>
  <c r="B11" i="68" l="1"/>
  <c r="A3" i="68"/>
  <c r="B19" i="68" l="1"/>
  <c r="A11" i="68"/>
  <c r="A19" i="68" l="1"/>
  <c r="B27" i="68"/>
  <c r="B35" i="68" l="1"/>
  <c r="A27" i="68"/>
  <c r="A35" i="68" l="1"/>
  <c r="B43" i="68"/>
  <c r="A43" i="68" l="1"/>
  <c r="B51" i="68"/>
  <c r="A51" i="68" l="1"/>
  <c r="B59" i="68"/>
  <c r="B67" i="68" l="1"/>
  <c r="A59" i="68"/>
  <c r="B75" i="68" l="1"/>
  <c r="A67" i="68"/>
  <c r="B83" i="68" l="1"/>
  <c r="A75" i="68"/>
  <c r="A83" i="68" l="1"/>
  <c r="B91" i="68"/>
  <c r="A91" i="68" l="1"/>
  <c r="B99" i="68"/>
  <c r="A99" i="68" l="1"/>
  <c r="B107" i="68"/>
  <c r="B115" i="68" l="1"/>
  <c r="A107" i="68"/>
  <c r="A115" i="68" l="1"/>
  <c r="B123" i="68"/>
  <c r="B131" i="68" l="1"/>
  <c r="A123" i="68"/>
  <c r="A131" i="68" l="1"/>
  <c r="B139" i="68"/>
  <c r="B147" i="68" l="1"/>
  <c r="A139" i="68"/>
  <c r="A147" i="68" l="1"/>
  <c r="B155" i="68"/>
  <c r="B163" i="68" l="1"/>
  <c r="A155" i="68"/>
  <c r="B171" i="68" l="1"/>
  <c r="A163" i="68"/>
  <c r="B179" i="68" l="1"/>
  <c r="A171" i="68"/>
  <c r="A179" i="68" l="1"/>
  <c r="B187" i="68"/>
  <c r="B195" i="68" l="1"/>
  <c r="A187" i="68"/>
  <c r="A195" i="68" l="1"/>
  <c r="B203" i="68"/>
  <c r="A203" i="68" l="1"/>
  <c r="B211" i="68"/>
  <c r="B219" i="68" l="1"/>
  <c r="A211" i="68"/>
  <c r="A219" i="68" l="1"/>
  <c r="B227" i="68"/>
  <c r="A227" i="68" l="1"/>
  <c r="B235" i="68"/>
  <c r="B243" i="68" l="1"/>
  <c r="A235" i="68"/>
  <c r="A243" i="68" l="1"/>
  <c r="B3" i="67"/>
  <c r="A3" i="67" l="1"/>
  <c r="B11" i="67"/>
  <c r="A11" i="67" l="1"/>
  <c r="B19" i="67"/>
  <c r="A19" i="67" l="1"/>
  <c r="B27" i="67"/>
  <c r="B35" i="67" l="1"/>
  <c r="A27" i="67"/>
  <c r="A35" i="67" l="1"/>
  <c r="B43" i="67"/>
  <c r="B51" i="67" l="1"/>
  <c r="A43" i="67"/>
  <c r="A51" i="67" l="1"/>
  <c r="B59" i="67"/>
  <c r="B67" i="67" l="1"/>
  <c r="A59" i="67"/>
  <c r="A67" i="67" l="1"/>
  <c r="B75" i="67"/>
  <c r="B83" i="67" l="1"/>
  <c r="A75" i="67"/>
  <c r="A83" i="67" l="1"/>
  <c r="B91" i="67"/>
  <c r="B99" i="67" l="1"/>
  <c r="A91" i="67"/>
  <c r="A99" i="67" l="1"/>
  <c r="B107" i="67"/>
  <c r="B115" i="67" l="1"/>
  <c r="A107" i="67"/>
  <c r="A115" i="67" l="1"/>
  <c r="B123" i="67"/>
  <c r="B131" i="67" l="1"/>
  <c r="A123" i="67"/>
  <c r="A131" i="67" l="1"/>
  <c r="B139" i="67"/>
  <c r="B147" i="67" l="1"/>
  <c r="A139" i="67"/>
  <c r="A147" i="67" l="1"/>
  <c r="B155" i="67"/>
  <c r="B163" i="67" l="1"/>
  <c r="A155" i="67"/>
  <c r="A163" i="67" l="1"/>
  <c r="B171" i="67"/>
  <c r="B179" i="67" l="1"/>
  <c r="A171" i="67"/>
  <c r="A179" i="67" l="1"/>
  <c r="B187" i="67"/>
  <c r="B195" i="67" l="1"/>
  <c r="A187" i="67"/>
  <c r="A195" i="67" l="1"/>
  <c r="B203" i="67"/>
  <c r="B211" i="67" l="1"/>
  <c r="A203" i="67"/>
  <c r="A211" i="67" l="1"/>
  <c r="B219" i="67"/>
  <c r="B227" i="67" l="1"/>
  <c r="A219" i="67"/>
  <c r="A227" i="67" l="1"/>
  <c r="B235" i="67"/>
  <c r="B3" i="66" l="1"/>
  <c r="A235" i="67"/>
  <c r="A3" i="66" l="1"/>
  <c r="B11" i="66"/>
  <c r="B19" i="66" l="1"/>
  <c r="A11" i="66"/>
  <c r="A19" i="66" l="1"/>
  <c r="B27" i="66"/>
  <c r="B35" i="66" l="1"/>
  <c r="A27" i="66"/>
  <c r="A35" i="66" l="1"/>
  <c r="B43" i="66"/>
  <c r="B51" i="66" l="1"/>
  <c r="A43" i="66"/>
  <c r="A51" i="66" l="1"/>
  <c r="B59" i="66"/>
  <c r="B67" i="66" l="1"/>
  <c r="A59" i="66"/>
  <c r="A67" i="66" l="1"/>
  <c r="B75" i="66"/>
  <c r="B83" i="66" l="1"/>
  <c r="A75" i="66"/>
  <c r="B91" i="66" l="1"/>
  <c r="A83" i="66"/>
  <c r="A91" i="66" l="1"/>
  <c r="B99" i="66"/>
  <c r="A99" i="66" l="1"/>
  <c r="B107" i="66"/>
  <c r="A107" i="66" l="1"/>
  <c r="B115" i="66"/>
  <c r="A115" i="66" l="1"/>
  <c r="B123" i="66"/>
  <c r="B131" i="66" l="1"/>
  <c r="A123" i="66"/>
  <c r="A131" i="66" l="1"/>
  <c r="B139" i="66"/>
  <c r="B147" i="66" l="1"/>
  <c r="A139" i="66"/>
  <c r="B155" i="66" l="1"/>
  <c r="A147" i="66"/>
  <c r="A155" i="66" l="1"/>
  <c r="B163" i="66"/>
  <c r="A163" i="66" l="1"/>
  <c r="B171" i="66"/>
  <c r="B179" i="66" l="1"/>
  <c r="A171" i="66"/>
  <c r="A179" i="66" l="1"/>
  <c r="B187" i="66"/>
  <c r="B195" i="66" l="1"/>
  <c r="A187" i="66"/>
  <c r="B203" i="66" l="1"/>
  <c r="A195" i="66"/>
  <c r="A203" i="66" l="1"/>
  <c r="B211" i="66"/>
  <c r="B219" i="66" l="1"/>
  <c r="A211" i="66"/>
  <c r="B227" i="66" l="1"/>
  <c r="A219" i="66"/>
  <c r="B235" i="66" l="1"/>
  <c r="A227" i="66"/>
  <c r="B243" i="66" l="1"/>
  <c r="A235" i="66"/>
  <c r="A243" i="66" l="1"/>
  <c r="B3" i="65"/>
  <c r="A3" i="65" l="1"/>
  <c r="B11" i="65"/>
  <c r="B19" i="65" l="1"/>
  <c r="A11" i="65"/>
  <c r="B27" i="65" l="1"/>
  <c r="A19" i="65"/>
  <c r="A27" i="65" l="1"/>
  <c r="B35" i="65"/>
  <c r="A35" i="65" l="1"/>
  <c r="B43" i="65"/>
  <c r="A43" i="65" l="1"/>
  <c r="B51" i="65"/>
  <c r="A51" i="65" l="1"/>
  <c r="B59" i="65"/>
  <c r="A59" i="65" l="1"/>
  <c r="B67" i="65"/>
  <c r="A67" i="65" l="1"/>
  <c r="B75" i="65"/>
  <c r="B83" i="65" l="1"/>
  <c r="A75" i="65"/>
  <c r="B91" i="65" l="1"/>
  <c r="A83" i="65"/>
  <c r="A91" i="65" l="1"/>
  <c r="B99" i="65"/>
  <c r="B107" i="65" l="1"/>
  <c r="A99" i="65"/>
  <c r="B115" i="65" l="1"/>
  <c r="A107" i="65"/>
  <c r="B123" i="65" l="1"/>
  <c r="A115" i="65"/>
  <c r="B131" i="65" l="1"/>
  <c r="A123" i="65"/>
  <c r="A131" i="65" l="1"/>
  <c r="B139" i="65"/>
  <c r="B147" i="65" l="1"/>
  <c r="A139" i="65"/>
  <c r="A147" i="65" l="1"/>
  <c r="B155" i="65"/>
  <c r="A155" i="65" l="1"/>
  <c r="B163" i="65"/>
  <c r="B171" i="65" l="1"/>
  <c r="A163" i="65"/>
  <c r="B179" i="65" l="1"/>
  <c r="A171" i="65"/>
  <c r="A179" i="65" l="1"/>
  <c r="B187" i="65"/>
  <c r="A187" i="65" l="1"/>
  <c r="B195" i="65"/>
  <c r="A195" i="65" l="1"/>
  <c r="B203" i="65"/>
  <c r="A203" i="65" l="1"/>
  <c r="B211" i="65"/>
  <c r="A211" i="65" l="1"/>
  <c r="B219" i="65"/>
  <c r="B227" i="65" l="1"/>
  <c r="A219" i="65"/>
  <c r="A227" i="65" l="1"/>
  <c r="B235" i="65"/>
  <c r="B3" i="64" l="1"/>
  <c r="A235" i="65"/>
  <c r="A3" i="64" l="1"/>
  <c r="B11" i="64"/>
  <c r="B19" i="64" l="1"/>
  <c r="A11" i="64"/>
  <c r="B27" i="64" l="1"/>
  <c r="A19" i="64"/>
  <c r="B35" i="64" l="1"/>
  <c r="A27" i="64"/>
  <c r="B43" i="64" l="1"/>
  <c r="A35" i="64"/>
  <c r="A43" i="64" l="1"/>
  <c r="B51" i="64"/>
  <c r="A51" i="64" l="1"/>
  <c r="B59" i="64"/>
  <c r="B67" i="64" l="1"/>
  <c r="A59" i="64"/>
  <c r="A67" i="64" l="1"/>
  <c r="B75" i="64"/>
  <c r="B83" i="64" l="1"/>
  <c r="A75" i="64"/>
  <c r="A83" i="64" l="1"/>
  <c r="B91" i="64"/>
  <c r="A91" i="64" l="1"/>
  <c r="B99" i="64"/>
  <c r="A99" i="64" l="1"/>
  <c r="B107" i="64"/>
  <c r="B115" i="64" l="1"/>
  <c r="A107" i="64"/>
  <c r="A115" i="64" l="1"/>
  <c r="B123" i="64"/>
  <c r="B131" i="64" l="1"/>
  <c r="A123" i="64"/>
  <c r="A131" i="64" l="1"/>
  <c r="B139" i="64"/>
  <c r="B147" i="64" l="1"/>
  <c r="A139" i="64"/>
  <c r="B155" i="64" l="1"/>
  <c r="A147" i="64"/>
  <c r="A155" i="64" l="1"/>
  <c r="B163" i="64"/>
  <c r="A163" i="64" l="1"/>
  <c r="B171" i="64"/>
  <c r="B179" i="64" l="1"/>
  <c r="A171" i="64"/>
  <c r="A179" i="64" l="1"/>
  <c r="B187" i="64"/>
  <c r="B195" i="64" l="1"/>
  <c r="A187" i="64"/>
  <c r="A195" i="64" l="1"/>
  <c r="B203" i="64"/>
  <c r="B211" i="64" l="1"/>
  <c r="A203" i="64"/>
  <c r="A211" i="64" l="1"/>
  <c r="B219" i="64"/>
  <c r="B227" i="64" l="1"/>
  <c r="A219" i="64"/>
  <c r="B235" i="64" l="1"/>
  <c r="A227" i="64"/>
  <c r="B243" i="64" l="1"/>
  <c r="A235" i="64"/>
  <c r="A243" i="64" l="1"/>
  <c r="B3" i="63"/>
  <c r="A3" i="63" l="1"/>
  <c r="B11" i="63"/>
  <c r="A11" i="63" l="1"/>
  <c r="B19" i="63"/>
  <c r="A19" i="63" l="1"/>
  <c r="B27" i="63"/>
  <c r="B35" i="63" l="1"/>
  <c r="A27" i="63"/>
  <c r="A35" i="63" l="1"/>
  <c r="B43" i="63"/>
  <c r="B51" i="63" l="1"/>
  <c r="A43" i="63"/>
  <c r="A51" i="63" l="1"/>
  <c r="B59" i="63"/>
  <c r="B67" i="63" l="1"/>
  <c r="A59" i="63"/>
  <c r="A67" i="63" l="1"/>
  <c r="B75" i="63"/>
  <c r="B83" i="63" l="1"/>
  <c r="A75" i="63"/>
  <c r="A83" i="63" l="1"/>
  <c r="B91" i="63"/>
  <c r="B99" i="63" l="1"/>
  <c r="A91" i="63"/>
  <c r="A99" i="63" l="1"/>
  <c r="B107" i="63"/>
  <c r="B115" i="63" l="1"/>
  <c r="A107" i="63"/>
  <c r="A115" i="63" l="1"/>
  <c r="B123" i="63"/>
  <c r="B131" i="63" l="1"/>
  <c r="A123" i="63"/>
  <c r="A131" i="63" l="1"/>
  <c r="B139" i="63"/>
  <c r="B147" i="63" l="1"/>
  <c r="A139" i="63"/>
  <c r="A147" i="63" l="1"/>
  <c r="B155" i="63"/>
  <c r="B163" i="63" l="1"/>
  <c r="A155" i="63"/>
  <c r="A163" i="63" l="1"/>
  <c r="B171" i="63"/>
  <c r="B179" i="63" l="1"/>
  <c r="A171" i="63"/>
  <c r="A179" i="63" l="1"/>
  <c r="B187" i="63"/>
  <c r="B195" i="63" l="1"/>
  <c r="A187" i="63"/>
  <c r="A195" i="63" l="1"/>
  <c r="B203" i="63"/>
  <c r="B211" i="63" l="1"/>
  <c r="A203" i="63"/>
  <c r="A211" i="63" l="1"/>
  <c r="B219" i="63"/>
  <c r="B227" i="63" l="1"/>
  <c r="A219" i="63"/>
  <c r="A227" i="63" l="1"/>
  <c r="B235" i="63"/>
  <c r="A235" i="63" l="1"/>
  <c r="B243" i="63"/>
  <c r="A243" i="63" l="1"/>
  <c r="B3" i="62"/>
  <c r="A3" i="62" l="1"/>
  <c r="B11" i="62"/>
  <c r="A11" i="62" l="1"/>
  <c r="B19" i="62"/>
  <c r="A19" i="62" l="1"/>
  <c r="B27" i="62"/>
  <c r="B35" i="62" l="1"/>
  <c r="A27" i="62"/>
  <c r="A35" i="62" l="1"/>
  <c r="B43" i="62"/>
  <c r="B51" i="62" l="1"/>
  <c r="A43" i="62"/>
  <c r="A51" i="62" l="1"/>
  <c r="B59" i="62"/>
  <c r="B67" i="62" l="1"/>
  <c r="A59" i="62"/>
  <c r="A67" i="62" l="1"/>
  <c r="B75" i="62"/>
  <c r="B83" i="62" l="1"/>
  <c r="A75" i="62"/>
  <c r="B91" i="62" l="1"/>
  <c r="A83" i="62"/>
  <c r="B99" i="62" l="1"/>
  <c r="A91" i="62"/>
  <c r="B107" i="62" l="1"/>
  <c r="A99" i="62"/>
  <c r="B115" i="62" l="1"/>
  <c r="A107" i="62"/>
  <c r="A115" i="62" l="1"/>
  <c r="B123" i="62"/>
  <c r="B131" i="62" l="1"/>
  <c r="A123" i="62"/>
  <c r="B139" i="62" l="1"/>
  <c r="A131" i="62"/>
  <c r="B147" i="62" l="1"/>
  <c r="A139" i="62"/>
  <c r="B155" i="62" l="1"/>
  <c r="A147" i="62"/>
  <c r="A155" i="62" l="1"/>
  <c r="B163" i="62"/>
  <c r="A163" i="62" l="1"/>
  <c r="B171" i="62"/>
  <c r="B179" i="62" l="1"/>
  <c r="A171" i="62"/>
  <c r="A179" i="62" l="1"/>
  <c r="B187" i="62"/>
  <c r="B195" i="62" l="1"/>
  <c r="A187" i="62"/>
  <c r="A195" i="62" l="1"/>
  <c r="B203" i="62"/>
  <c r="A203" i="62" l="1"/>
  <c r="B211" i="62"/>
  <c r="B219" i="62" l="1"/>
  <c r="A211" i="62"/>
  <c r="B227" i="62" l="1"/>
  <c r="A219" i="62"/>
  <c r="B235" i="62" l="1"/>
  <c r="A227" i="62"/>
  <c r="B3" i="61" l="1"/>
  <c r="A235" i="62"/>
  <c r="A3" i="61" l="1"/>
  <c r="B11" i="61"/>
  <c r="A11" i="61" l="1"/>
  <c r="B19" i="61"/>
  <c r="B27" i="61" l="1"/>
  <c r="A19" i="61"/>
  <c r="B35" i="61" l="1"/>
  <c r="A27" i="61"/>
  <c r="A35" i="61" l="1"/>
  <c r="B43" i="61"/>
  <c r="A43" i="61" l="1"/>
  <c r="B51" i="61"/>
  <c r="B59" i="61" l="1"/>
  <c r="A51" i="61"/>
  <c r="A59" i="61" l="1"/>
  <c r="B67" i="61"/>
  <c r="B75" i="61" l="1"/>
  <c r="A67" i="61"/>
  <c r="B83" i="61" l="1"/>
  <c r="A75" i="61"/>
  <c r="B91" i="61" l="1"/>
  <c r="A83" i="61"/>
  <c r="A91" i="61" l="1"/>
  <c r="B99" i="61"/>
  <c r="A99" i="61" l="1"/>
  <c r="B107" i="61"/>
  <c r="A107" i="61" l="1"/>
  <c r="B115" i="61"/>
  <c r="B123" i="61" l="1"/>
  <c r="A115" i="61"/>
  <c r="B131" i="61" l="1"/>
  <c r="A123" i="61"/>
  <c r="A131" i="61" l="1"/>
  <c r="B139" i="61"/>
  <c r="A139" i="61" l="1"/>
  <c r="B147" i="61"/>
  <c r="A147" i="61" l="1"/>
  <c r="B155" i="61"/>
  <c r="A155" i="61" l="1"/>
  <c r="B163" i="61"/>
  <c r="A163" i="61" l="1"/>
  <c r="B171" i="61"/>
  <c r="B179" i="61" l="1"/>
  <c r="A171" i="61"/>
  <c r="A179" i="61" l="1"/>
  <c r="B187" i="61"/>
  <c r="B195" i="61" l="1"/>
  <c r="A187" i="61"/>
  <c r="B203" i="61" l="1"/>
  <c r="A195" i="61"/>
  <c r="A203" i="61" l="1"/>
  <c r="B211" i="61"/>
  <c r="B219" i="61" l="1"/>
  <c r="A211" i="61"/>
  <c r="B227" i="61" l="1"/>
  <c r="A219" i="61"/>
  <c r="B235" i="61" l="1"/>
  <c r="A227" i="61"/>
  <c r="B243" i="61" l="1"/>
  <c r="A235" i="61"/>
  <c r="A243" i="61" l="1"/>
  <c r="B3" i="60"/>
  <c r="A3" i="60" l="1"/>
  <c r="B11" i="60"/>
  <c r="B19" i="60" l="1"/>
  <c r="A11" i="60"/>
  <c r="A19" i="60" l="1"/>
  <c r="B27" i="60"/>
  <c r="B35" i="60" l="1"/>
  <c r="A27" i="60"/>
  <c r="B43" i="60" l="1"/>
  <c r="A35" i="60"/>
  <c r="A43" i="60" l="1"/>
  <c r="B51" i="60"/>
  <c r="A51" i="60" l="1"/>
  <c r="B59" i="60"/>
  <c r="B67" i="60" l="1"/>
  <c r="A59" i="60"/>
  <c r="A67" i="60" l="1"/>
  <c r="B75" i="60"/>
  <c r="B83" i="60" l="1"/>
  <c r="A75" i="60"/>
  <c r="A83" i="60" l="1"/>
  <c r="B91" i="60"/>
  <c r="B99" i="60" l="1"/>
  <c r="A91" i="60"/>
  <c r="A99" i="60" l="1"/>
  <c r="B107" i="60"/>
  <c r="B115" i="60" l="1"/>
  <c r="A107" i="60"/>
  <c r="A115" i="60" l="1"/>
  <c r="B123" i="60"/>
  <c r="B131" i="60" l="1"/>
  <c r="A123" i="60"/>
  <c r="B139" i="60" l="1"/>
  <c r="A131" i="60"/>
  <c r="B147" i="60" l="1"/>
  <c r="A139" i="60"/>
  <c r="A147" i="60" l="1"/>
  <c r="B155" i="60"/>
  <c r="B163" i="60" l="1"/>
  <c r="A155" i="60"/>
  <c r="B171" i="60" l="1"/>
  <c r="A163" i="60"/>
  <c r="B179" i="60" l="1"/>
  <c r="A171" i="60"/>
  <c r="A179" i="60" l="1"/>
  <c r="B187" i="60"/>
  <c r="B195" i="60" l="1"/>
  <c r="A187" i="60"/>
  <c r="A195" i="60" l="1"/>
  <c r="B203" i="60"/>
  <c r="A203" i="60" l="1"/>
  <c r="B211" i="60"/>
  <c r="A211" i="60" l="1"/>
  <c r="B219" i="60"/>
  <c r="B227" i="60" l="1"/>
  <c r="A219" i="60"/>
  <c r="B235" i="60" l="1"/>
  <c r="A227" i="60"/>
  <c r="B3" i="58" l="1"/>
  <c r="A235" i="60"/>
  <c r="A3" i="58" l="1"/>
  <c r="B11" i="58"/>
  <c r="A11" i="58" l="1"/>
  <c r="B19" i="58"/>
  <c r="A19" i="58" l="1"/>
  <c r="B27" i="58"/>
  <c r="B35" i="58" l="1"/>
  <c r="A27" i="58"/>
  <c r="A35" i="58" l="1"/>
  <c r="B43" i="58"/>
  <c r="B51" i="58" l="1"/>
  <c r="A43" i="58"/>
  <c r="A51" i="58" l="1"/>
  <c r="B59" i="58"/>
  <c r="B67" i="58" l="1"/>
  <c r="A59" i="58"/>
  <c r="A67" i="58" l="1"/>
  <c r="B75" i="58"/>
  <c r="B83" i="58" l="1"/>
  <c r="A75" i="58"/>
  <c r="A83" i="58" l="1"/>
  <c r="B91" i="58"/>
  <c r="B99" i="58" l="1"/>
  <c r="A91" i="58"/>
  <c r="A99" i="58" l="1"/>
  <c r="B107" i="58"/>
  <c r="B115" i="58" l="1"/>
  <c r="A107" i="58"/>
  <c r="A115" i="58" l="1"/>
  <c r="B123" i="58"/>
  <c r="B131" i="58" l="1"/>
  <c r="A123" i="58"/>
  <c r="A131" i="58" l="1"/>
  <c r="B139" i="58"/>
  <c r="A139" i="58" l="1"/>
  <c r="B147" i="58"/>
  <c r="A147" i="58" l="1"/>
  <c r="B155" i="58"/>
  <c r="B163" i="58" l="1"/>
  <c r="A155" i="58"/>
  <c r="A163" i="58" l="1"/>
  <c r="B171" i="58"/>
  <c r="B179" i="58" l="1"/>
  <c r="A171" i="58"/>
  <c r="A179" i="58" l="1"/>
  <c r="B187" i="58"/>
  <c r="B195" i="58" l="1"/>
  <c r="A187" i="58"/>
  <c r="A195" i="58" l="1"/>
  <c r="B203" i="58"/>
  <c r="B211" i="58" l="1"/>
  <c r="A203" i="58"/>
  <c r="A211" i="58" l="1"/>
  <c r="B219" i="58"/>
  <c r="B227" i="58" l="1"/>
  <c r="A219" i="58"/>
  <c r="A227" i="58" l="1"/>
  <c r="B235" i="58"/>
  <c r="B243" i="58" l="1"/>
  <c r="A243" i="58" s="1"/>
  <c r="A235" i="58"/>
  <c r="C30" i="54"/>
  <c r="C29" i="54"/>
  <c r="C31" i="54" s="1"/>
  <c r="C32" i="54" s="1"/>
  <c r="C33" i="54" l="1"/>
  <c r="D15" i="16" s="1"/>
  <c r="G15" i="16" s="1"/>
  <c r="E20" i="16" l="1"/>
  <c r="E24" i="16" s="1"/>
  <c r="D4" i="16" l="1"/>
  <c r="D12" i="16"/>
  <c r="D5" i="16"/>
  <c r="D13" i="16"/>
  <c r="D14" i="16"/>
  <c r="D3" i="16"/>
  <c r="D6" i="16"/>
  <c r="D9" i="16"/>
  <c r="D7" i="16"/>
  <c r="D8" i="16"/>
  <c r="D10" i="16"/>
  <c r="D11" i="16"/>
</calcChain>
</file>

<file path=xl/sharedStrings.xml><?xml version="1.0" encoding="utf-8"?>
<sst xmlns="http://schemas.openxmlformats.org/spreadsheetml/2006/main" count="155" uniqueCount="58">
  <si>
    <t>Dag</t>
  </si>
  <si>
    <t>Uren</t>
  </si>
  <si>
    <t>Totaal aantal uren</t>
  </si>
  <si>
    <t>Datum</t>
  </si>
  <si>
    <t>Startuur</t>
  </si>
  <si>
    <t>Einduur</t>
  </si>
  <si>
    <r>
      <t xml:space="preserve">Geef begin- en einduur als volgt in: </t>
    </r>
    <r>
      <rPr>
        <b/>
        <sz val="8"/>
        <color rgb="FFFF0000"/>
        <rFont val="Arial"/>
        <family val="2"/>
      </rPr>
      <t>uu:mm</t>
    </r>
  </si>
  <si>
    <t>JUNI</t>
  </si>
  <si>
    <t>JULI</t>
  </si>
  <si>
    <t>AUGUSTUS</t>
  </si>
  <si>
    <t>SEPTEMBER</t>
  </si>
  <si>
    <t>OKTOBER</t>
  </si>
  <si>
    <t>NOVEMBER</t>
  </si>
  <si>
    <t>DECEMBER</t>
  </si>
  <si>
    <t>TOTAAL</t>
  </si>
  <si>
    <t>TOTAAL UREN</t>
  </si>
  <si>
    <t>Wat heb je precies gedaan? Voor welke activiteit?...</t>
  </si>
  <si>
    <t>JANUARI</t>
  </si>
  <si>
    <t>FEBRUARI</t>
  </si>
  <si>
    <t>MAART</t>
  </si>
  <si>
    <t>APRIL</t>
  </si>
  <si>
    <t>MEI</t>
  </si>
  <si>
    <t>maand</t>
  </si>
  <si>
    <t>uren</t>
  </si>
  <si>
    <t>Gemiddeld aantal uren per maand</t>
  </si>
  <si>
    <t>Gemiddeld aantal uren per week</t>
  </si>
  <si>
    <t>dagen</t>
  </si>
  <si>
    <t>Max. jaarlijkse verlofdagen</t>
  </si>
  <si>
    <t>Overhead per jaar (10%)</t>
  </si>
  <si>
    <t>Info en richtlijnen over het gebruik van dit document</t>
  </si>
  <si>
    <t xml:space="preserve">Per maand is er één blad. Vul op de juiste datum het begin- en einduur in van je activiteit(en) en beschrijf kort wat je deed. </t>
  </si>
  <si>
    <t>Hoeveel uren moet je werken?</t>
  </si>
  <si>
    <t>MIN. AANTAL WERKUREN per JAAR</t>
  </si>
  <si>
    <t>Je kan alleen op bladeren en in vakken schrijven die daarvoor bestemd zijn. Gebruik de pijltjestoetsen om van een invulvak naar een ander te gaan.</t>
  </si>
  <si>
    <t>VTE</t>
  </si>
  <si>
    <t>Voltijds equivalent</t>
  </si>
  <si>
    <t>1 dag</t>
  </si>
  <si>
    <t>Werkuren per jaar</t>
  </si>
  <si>
    <r>
      <t xml:space="preserve">Bezorg dit ingevulde sjabloon </t>
    </r>
    <r>
      <rPr>
        <b/>
        <u/>
        <sz val="10"/>
        <color theme="1"/>
        <rFont val="Verdana"/>
        <family val="2"/>
        <scheme val="minor"/>
      </rPr>
      <t>bij ELK PROJECTRESULTAAT</t>
    </r>
    <r>
      <rPr>
        <b/>
        <sz val="10"/>
        <color theme="1"/>
        <rFont val="Verdana"/>
        <family val="2"/>
        <scheme val="minor"/>
      </rPr>
      <t xml:space="preserve"> aan je projectcoach van het district.</t>
    </r>
  </si>
  <si>
    <t>Is er iets niet helemaal duidelijk of heb je vragen? Contacteer dan je projectcoach bij het district of iemand van het team Participatie.</t>
  </si>
  <si>
    <t>team Participatie</t>
  </si>
  <si>
    <t>03 338 34 00</t>
  </si>
  <si>
    <t>burgerbegroting@antwerpen.be</t>
  </si>
  <si>
    <t>Onderaan elk blad wordt het totaal van je gewerkte uren van die maand berekend en van het jaar. 
Op het laatste blad staan alle maandtotalen en wordt automatisch berekend hoeveel uren je het afgelopen jaar werkte.</t>
  </si>
  <si>
    <t>Dit is een bestand om al je activiteiten als werknemer met loon van de Burgerbegroting te registreren.</t>
  </si>
  <si>
    <t>We houden rekening met een verlofregeling van 35 vrije dagen en 14 feestdagen op een jaar voor een voltijdse werknemer en met 10% arbeidsduurvermindering. 
10% van het loonbudget dat hierdoor vrijkomt, mag je voor overheadkosten gebruiken. Die kosten moet je niet aantonen.</t>
  </si>
  <si>
    <t>14 feestdagen per jaar in uren</t>
  </si>
  <si>
    <t>Max. verlofuren per jaar (35 dagen voor een voltijdse betrekking)</t>
  </si>
  <si>
    <t>gemiddeld aantal te presteren werkuren</t>
  </si>
  <si>
    <t>Aantal geregistreerde werkuren tov aantal verplichte werkuren</t>
  </si>
  <si>
    <r>
      <t xml:space="preserve">D.w.z. dat van het voorziene loonbudget dit percentage gemotiveerd is en vergoed kan worden, met </t>
    </r>
    <r>
      <rPr>
        <b/>
        <sz val="10"/>
        <color theme="1"/>
        <rFont val="Calibri"/>
        <family val="2"/>
      </rPr>
      <t>max. 100%</t>
    </r>
    <r>
      <rPr>
        <sz val="10"/>
        <color theme="1"/>
        <rFont val="Calibri"/>
        <family val="2"/>
      </rPr>
      <t>.</t>
    </r>
  </si>
  <si>
    <t>Een rood aantal uren betekent minder gepresteerde uren dan gemiddeld vereist</t>
  </si>
  <si>
    <t>Een groen aantal uren betekent aantal gemiddeld vereiste uren of méér gepresteerd</t>
  </si>
  <si>
    <t>[schrijf hier je projecttitel en de naam van de projecthouder (persoon, feitelijke vereniging of vzw]</t>
  </si>
  <si>
    <t>Budget voor loon</t>
  </si>
  <si>
    <t xml:space="preserve">Maximumbedrag voor loon op basis van % gewerkte uren
</t>
  </si>
  <si>
    <t>(mits dit ook verantwoord werd met loonbrieven):</t>
  </si>
  <si>
    <r>
      <t xml:space="preserve">Dat hangt af van je contract. </t>
    </r>
    <r>
      <rPr>
        <b/>
        <sz val="12"/>
        <color rgb="FFFF0000"/>
        <rFont val="Verdana"/>
        <family val="2"/>
        <scheme val="minor"/>
      </rPr>
      <t>Vul in de onderstaande tabel in het eerste rode vak je VTE in</t>
    </r>
    <r>
      <rPr>
        <sz val="10"/>
        <color theme="1"/>
        <rFont val="Verdana"/>
        <family val="2"/>
        <scheme val="minor"/>
      </rPr>
      <t xml:space="preserve">: 1 voor een voltijds contract, 0,5 voor een halftijds, 0,75 voor een 3/4de, enz. Je kan meteen aflezen hoeveel dagen van het jaar je maximaal verlof is en hoeveel uren je gemiddeld per week en per maand moet werken. In het rood onderaan de tabel vind je het minimum aantal uren dat je in het ganse jaar moet werken.
</t>
    </r>
    <r>
      <rPr>
        <b/>
        <sz val="12"/>
        <color rgb="FFFF0000"/>
        <rFont val="Verdana"/>
        <family val="2"/>
        <scheme val="minor"/>
      </rPr>
      <t>Vul in het tweede rode vak het budget in voor loon.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</si>
</sst>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h:mm;@"/>
    <numFmt numFmtId="165" formatCode="[$-813]dddd"/>
    <numFmt numFmtId="166" formatCode="[hhh]:mm"/>
    <numFmt numFmtId="167" formatCode="[hh]:mm"/>
    <numFmt numFmtId="168" formatCode="mmmm\ yyyy;@"/>
    <numFmt numFmtId="169" formatCode="yyyy"/>
    <numFmt numFmtId="170" formatCode="[hhhh]:mm"/>
    <numFmt numFmtId="171" formatCode="[h]:mm"/>
  </numFmts>
  <fonts count="44" x14ac:knownFonts="1">
    <font>
      <sz val="10"/>
      <color theme="1"/>
      <name val="Verdana"/>
      <family val="2"/>
      <scheme val="minor"/>
    </font>
    <font>
      <sz val="11"/>
      <color theme="1"/>
      <name val="Verdana"/>
      <family val="2"/>
      <scheme val="minor"/>
    </font>
    <font>
      <sz val="11"/>
      <color theme="1"/>
      <name val="Verdana"/>
      <family val="2"/>
      <scheme val="minor"/>
    </font>
    <font>
      <sz val="10"/>
      <color theme="1"/>
      <name val="Arial"/>
      <family val="2"/>
    </font>
    <font>
      <b/>
      <sz val="10"/>
      <color theme="0"/>
      <name val="Arial"/>
      <family val="2"/>
    </font>
    <font>
      <b/>
      <sz val="10"/>
      <color theme="1"/>
      <name val="Arial"/>
      <family val="2"/>
    </font>
    <font>
      <sz val="24"/>
      <color theme="1"/>
      <name val="Arial"/>
      <family val="2"/>
    </font>
    <font>
      <sz val="8"/>
      <color theme="1"/>
      <name val="Arial"/>
      <family val="2"/>
    </font>
    <font>
      <sz val="8"/>
      <color theme="1"/>
      <name val="Verdana"/>
      <family val="2"/>
      <scheme val="minor"/>
    </font>
    <font>
      <b/>
      <sz val="8"/>
      <color rgb="FFFF0000"/>
      <name val="Arial"/>
      <family val="2"/>
    </font>
    <font>
      <b/>
      <sz val="18"/>
      <color rgb="FFFF0000"/>
      <name val="Arial"/>
      <family val="2"/>
    </font>
    <font>
      <sz val="16"/>
      <color theme="2" tint="-0.64998321481978816"/>
      <name val="Arial"/>
      <family val="2"/>
    </font>
    <font>
      <sz val="16"/>
      <color theme="1"/>
      <name val="Verdana"/>
      <family val="2"/>
      <scheme val="minor"/>
    </font>
    <font>
      <sz val="10"/>
      <color theme="0"/>
      <name val="Verdana"/>
      <family val="2"/>
      <scheme val="minor"/>
    </font>
    <font>
      <sz val="10"/>
      <color theme="0"/>
      <name val="Arial"/>
      <family val="2"/>
    </font>
    <font>
      <b/>
      <sz val="10"/>
      <color theme="1"/>
      <name val="Verdana"/>
      <family val="2"/>
      <scheme val="minor"/>
    </font>
    <font>
      <sz val="9"/>
      <color theme="1"/>
      <name val="Verdana"/>
      <family val="2"/>
      <scheme val="minor"/>
    </font>
    <font>
      <sz val="9"/>
      <name val="Verdana"/>
      <family val="2"/>
      <scheme val="minor"/>
    </font>
    <font>
      <sz val="9"/>
      <color theme="0" tint="-0.499984740745262"/>
      <name val="Verdana"/>
      <family val="2"/>
      <scheme val="minor"/>
    </font>
    <font>
      <b/>
      <sz val="16"/>
      <color theme="1"/>
      <name val="Verdana"/>
      <family val="2"/>
      <scheme val="minor"/>
    </font>
    <font>
      <b/>
      <sz val="11"/>
      <color rgb="FFFF0000"/>
      <name val="Verdana"/>
      <family val="2"/>
      <scheme val="minor"/>
    </font>
    <font>
      <b/>
      <sz val="11"/>
      <color theme="0"/>
      <name val="Verdana"/>
      <family val="2"/>
      <scheme val="minor"/>
    </font>
    <font>
      <b/>
      <sz val="9"/>
      <name val="Verdana"/>
      <family val="2"/>
      <scheme val="minor"/>
    </font>
    <font>
      <b/>
      <u/>
      <sz val="10"/>
      <color theme="1"/>
      <name val="Verdana"/>
      <family val="2"/>
      <scheme val="minor"/>
    </font>
    <font>
      <b/>
      <sz val="10"/>
      <name val="Verdana"/>
      <family val="2"/>
      <scheme val="minor"/>
    </font>
    <font>
      <sz val="16"/>
      <color rgb="FFFF0000"/>
      <name val="Verdana"/>
      <family val="2"/>
      <scheme val="minor"/>
    </font>
    <font>
      <b/>
      <sz val="20"/>
      <color rgb="FFFBBB20"/>
      <name val="Antwerpen"/>
    </font>
    <font>
      <b/>
      <sz val="12"/>
      <color rgb="FFFF0000"/>
      <name val="Verdana"/>
      <family val="2"/>
      <scheme val="minor"/>
    </font>
    <font>
      <u/>
      <sz val="10"/>
      <color theme="10"/>
      <name val="Verdana"/>
      <family val="2"/>
      <scheme val="minor"/>
    </font>
    <font>
      <sz val="10"/>
      <color theme="1"/>
      <name val="Calibri"/>
      <family val="2"/>
    </font>
    <font>
      <u/>
      <sz val="10"/>
      <color rgb="FF0070C0"/>
      <name val="Verdana"/>
      <family val="2"/>
      <scheme val="minor"/>
    </font>
    <font>
      <b/>
      <sz val="10"/>
      <color theme="1"/>
      <name val="Calibri"/>
      <family val="2"/>
    </font>
    <font>
      <b/>
      <sz val="11"/>
      <color theme="1"/>
      <name val="Calibri"/>
      <family val="2"/>
    </font>
    <font>
      <sz val="11"/>
      <color theme="1"/>
      <name val="Calibri"/>
      <family val="2"/>
    </font>
    <font>
      <sz val="11"/>
      <name val="Calibri"/>
      <family val="2"/>
    </font>
    <font>
      <b/>
      <sz val="11"/>
      <name val="Calibri"/>
      <family val="2"/>
    </font>
    <font>
      <b/>
      <sz val="24"/>
      <color rgb="FFFF0000"/>
      <name val="Calibri"/>
      <family val="2"/>
    </font>
    <font>
      <b/>
      <sz val="18"/>
      <color rgb="FFFF0000"/>
      <name val="Calibri"/>
      <family val="2"/>
    </font>
    <font>
      <sz val="10"/>
      <color rgb="FFFF0000"/>
      <name val="Calibri"/>
      <family val="2"/>
    </font>
    <font>
      <sz val="10"/>
      <color rgb="FF00B050"/>
      <name val="Calibri"/>
      <family val="2"/>
    </font>
    <font>
      <b/>
      <sz val="12"/>
      <color theme="1"/>
      <name val="Calibri"/>
      <family val="2"/>
    </font>
    <font>
      <b/>
      <sz val="16"/>
      <name val="Calibri"/>
      <family val="2"/>
    </font>
    <font>
      <sz val="10"/>
      <color theme="0"/>
      <name val="Calibri"/>
      <family val="2"/>
    </font>
    <font>
      <sz val="20"/>
      <color theme="1"/>
      <name val="Verdana"/>
      <family val="2"/>
      <scheme val="minor"/>
    </font>
  </fonts>
  <fills count="10">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4C1C3C"/>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38">
    <xf numFmtId="0" fontId="0" fillId="0" borderId="0" xfId="0"/>
    <xf numFmtId="165" fontId="4" fillId="2" borderId="1" xfId="0" applyNumberFormat="1" applyFont="1" applyFill="1" applyBorder="1" applyAlignment="1" applyProtection="1">
      <alignment horizontal="left" vertical="center" wrapText="1"/>
    </xf>
    <xf numFmtId="14" fontId="4"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164" fontId="4" fillId="2" borderId="1" xfId="0" applyNumberFormat="1" applyFont="1" applyFill="1" applyBorder="1" applyAlignment="1" applyProtection="1">
      <alignment horizontal="left" vertical="center" wrapText="1"/>
    </xf>
    <xf numFmtId="14" fontId="3" fillId="3" borderId="1" xfId="0" applyNumberFormat="1" applyFont="1" applyFill="1" applyBorder="1" applyAlignment="1" applyProtection="1">
      <alignment horizontal="left" vertical="center" wrapText="1"/>
      <protection locked="0"/>
    </xf>
    <xf numFmtId="164" fontId="3" fillId="3" borderId="1" xfId="0" applyNumberFormat="1" applyFont="1" applyFill="1" applyBorder="1" applyAlignment="1" applyProtection="1">
      <alignment horizontal="left" vertical="center"/>
      <protection locked="0"/>
    </xf>
    <xf numFmtId="14" fontId="3" fillId="0" borderId="1" xfId="0" applyNumberFormat="1"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protection locked="0"/>
    </xf>
    <xf numFmtId="1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horizontal="left" vertical="center" wrapText="1"/>
      <protection locked="0"/>
    </xf>
    <xf numFmtId="164" fontId="3" fillId="4" borderId="1" xfId="0" applyNumberFormat="1" applyFont="1" applyFill="1" applyBorder="1" applyAlignment="1" applyProtection="1">
      <alignment horizontal="left" vertical="center"/>
      <protection locked="0"/>
    </xf>
    <xf numFmtId="165" fontId="3" fillId="0" borderId="0" xfId="0" applyNumberFormat="1" applyFont="1" applyProtection="1"/>
    <xf numFmtId="164" fontId="3" fillId="0" borderId="0" xfId="0" applyNumberFormat="1" applyFont="1" applyProtection="1"/>
    <xf numFmtId="0" fontId="3" fillId="0" borderId="0" xfId="0" applyFont="1" applyAlignment="1" applyProtection="1">
      <alignment wrapText="1"/>
    </xf>
    <xf numFmtId="0" fontId="3" fillId="0" borderId="0" xfId="0" applyFont="1" applyProtection="1"/>
    <xf numFmtId="0" fontId="3" fillId="0" borderId="0" xfId="0" applyFont="1" applyBorder="1" applyProtection="1"/>
    <xf numFmtId="0" fontId="3" fillId="0" borderId="0" xfId="0" applyFont="1" applyFill="1" applyProtection="1"/>
    <xf numFmtId="14" fontId="3" fillId="0" borderId="0" xfId="0" applyNumberFormat="1" applyFont="1" applyProtection="1"/>
    <xf numFmtId="167" fontId="3" fillId="3" borderId="1" xfId="0" applyNumberFormat="1" applyFont="1" applyFill="1" applyBorder="1" applyAlignment="1" applyProtection="1">
      <alignment horizontal="center" vertical="center"/>
    </xf>
    <xf numFmtId="167" fontId="3" fillId="0" borderId="1" xfId="0" applyNumberFormat="1" applyFont="1" applyFill="1" applyBorder="1" applyAlignment="1" applyProtection="1">
      <alignment horizontal="center" vertical="center"/>
    </xf>
    <xf numFmtId="165" fontId="5" fillId="3" borderId="9" xfId="0" applyNumberFormat="1" applyFont="1" applyFill="1" applyBorder="1" applyAlignment="1" applyProtection="1">
      <alignment horizontal="left" vertical="center" wrapText="1"/>
    </xf>
    <xf numFmtId="14" fontId="3" fillId="3" borderId="10" xfId="0" applyNumberFormat="1" applyFont="1" applyFill="1" applyBorder="1" applyAlignment="1" applyProtection="1">
      <alignment horizontal="left" vertical="center"/>
    </xf>
    <xf numFmtId="165" fontId="5" fillId="0" borderId="9" xfId="0" applyNumberFormat="1" applyFont="1" applyBorder="1" applyAlignment="1" applyProtection="1">
      <alignment horizontal="left" vertical="center" wrapText="1"/>
    </xf>
    <xf numFmtId="14" fontId="3" fillId="0" borderId="10" xfId="0" applyNumberFormat="1" applyFont="1" applyBorder="1" applyAlignment="1" applyProtection="1">
      <alignment horizontal="left" vertical="center"/>
    </xf>
    <xf numFmtId="165" fontId="5" fillId="0" borderId="9" xfId="0" applyNumberFormat="1" applyFont="1" applyFill="1" applyBorder="1" applyAlignment="1" applyProtection="1">
      <alignment horizontal="left" vertical="center" wrapText="1"/>
    </xf>
    <xf numFmtId="14" fontId="3" fillId="0" borderId="10" xfId="0" applyNumberFormat="1" applyFont="1" applyFill="1" applyBorder="1" applyAlignment="1" applyProtection="1">
      <alignment horizontal="left" vertical="center"/>
    </xf>
    <xf numFmtId="165" fontId="5" fillId="4" borderId="9" xfId="0" applyNumberFormat="1" applyFont="1" applyFill="1" applyBorder="1" applyAlignment="1" applyProtection="1">
      <alignment horizontal="left" vertical="center" wrapText="1"/>
    </xf>
    <xf numFmtId="14" fontId="3" fillId="4" borderId="10" xfId="0" applyNumberFormat="1" applyFont="1" applyFill="1" applyBorder="1" applyAlignment="1" applyProtection="1">
      <alignment horizontal="left" vertical="center"/>
    </xf>
    <xf numFmtId="14" fontId="3" fillId="4" borderId="10" xfId="0" applyNumberFormat="1" applyFont="1" applyFill="1" applyBorder="1" applyAlignment="1" applyProtection="1">
      <alignment horizontal="left"/>
    </xf>
    <xf numFmtId="166" fontId="5" fillId="6" borderId="10" xfId="0" applyNumberFormat="1" applyFont="1" applyFill="1" applyBorder="1" applyAlignment="1" applyProtection="1">
      <alignment horizontal="center" vertical="center"/>
    </xf>
    <xf numFmtId="166" fontId="4" fillId="5" borderId="10" xfId="0" applyNumberFormat="1" applyFont="1" applyFill="1" applyBorder="1" applyAlignment="1" applyProtection="1">
      <alignment horizontal="center" vertical="center"/>
    </xf>
    <xf numFmtId="14" fontId="3" fillId="4" borderId="12" xfId="0" applyNumberFormat="1" applyFont="1" applyFill="1" applyBorder="1" applyAlignment="1" applyProtection="1">
      <alignment horizontal="left" vertical="center" wrapText="1"/>
      <protection locked="0"/>
    </xf>
    <xf numFmtId="164" fontId="3" fillId="4" borderId="12" xfId="0" applyNumberFormat="1" applyFont="1" applyFill="1" applyBorder="1" applyAlignment="1" applyProtection="1">
      <alignment horizontal="left" vertical="center"/>
      <protection locked="0"/>
    </xf>
    <xf numFmtId="164" fontId="6" fillId="0" borderId="0" xfId="0" applyNumberFormat="1" applyFont="1" applyAlignment="1" applyProtection="1"/>
    <xf numFmtId="0" fontId="6" fillId="0" borderId="0" xfId="0" applyFont="1" applyAlignment="1" applyProtection="1"/>
    <xf numFmtId="165" fontId="5" fillId="4" borderId="9" xfId="0" applyNumberFormat="1" applyFont="1" applyFill="1" applyBorder="1" applyAlignment="1" applyProtection="1">
      <alignment horizontal="left"/>
    </xf>
    <xf numFmtId="0" fontId="16" fillId="0" borderId="0" xfId="0" applyFont="1" applyAlignment="1" applyProtection="1">
      <alignment vertical="top"/>
    </xf>
    <xf numFmtId="0" fontId="0" fillId="0" borderId="0" xfId="0" applyAlignment="1" applyProtection="1">
      <alignment vertical="top"/>
    </xf>
    <xf numFmtId="0" fontId="1" fillId="0" borderId="3" xfId="0" applyFont="1" applyBorder="1" applyAlignment="1" applyProtection="1">
      <alignment vertical="top"/>
    </xf>
    <xf numFmtId="0" fontId="21" fillId="7" borderId="13" xfId="0" applyNumberFormat="1" applyFont="1" applyFill="1" applyBorder="1" applyAlignment="1" applyProtection="1">
      <alignment vertical="top"/>
      <protection locked="0"/>
    </xf>
    <xf numFmtId="0" fontId="16" fillId="0" borderId="5" xfId="0" applyFont="1" applyBorder="1" applyAlignment="1" applyProtection="1">
      <alignment vertical="top"/>
    </xf>
    <xf numFmtId="0" fontId="17" fillId="0" borderId="0" xfId="0" applyFont="1" applyFill="1" applyBorder="1" applyAlignment="1" applyProtection="1">
      <alignment vertical="top"/>
    </xf>
    <xf numFmtId="0" fontId="17" fillId="0" borderId="6" xfId="0" applyFont="1" applyBorder="1" applyAlignment="1" applyProtection="1">
      <alignment vertical="top"/>
    </xf>
    <xf numFmtId="0" fontId="16" fillId="0" borderId="0" xfId="0" applyFont="1" applyBorder="1" applyAlignment="1" applyProtection="1">
      <alignment vertical="top"/>
    </xf>
    <xf numFmtId="0" fontId="16" fillId="0" borderId="6" xfId="0" applyFont="1" applyBorder="1" applyAlignment="1" applyProtection="1">
      <alignment vertical="top"/>
    </xf>
    <xf numFmtId="0" fontId="18" fillId="0" borderId="5" xfId="0" applyFont="1" applyBorder="1" applyAlignment="1" applyProtection="1">
      <alignment vertical="top"/>
    </xf>
    <xf numFmtId="0" fontId="18" fillId="0" borderId="0" xfId="0" applyFont="1" applyBorder="1" applyAlignment="1" applyProtection="1">
      <alignment vertical="top"/>
    </xf>
    <xf numFmtId="0" fontId="18" fillId="0" borderId="6" xfId="0" applyFont="1" applyBorder="1" applyAlignment="1" applyProtection="1">
      <alignment vertical="top"/>
    </xf>
    <xf numFmtId="0" fontId="20" fillId="0" borderId="9" xfId="0" applyFont="1" applyFill="1" applyBorder="1" applyAlignment="1" applyProtection="1">
      <alignment vertical="top"/>
    </xf>
    <xf numFmtId="0" fontId="20" fillId="0" borderId="11" xfId="0" applyFont="1" applyFill="1" applyBorder="1" applyAlignment="1" applyProtection="1">
      <alignment vertical="top"/>
    </xf>
    <xf numFmtId="0" fontId="20" fillId="0" borderId="10" xfId="0" applyFont="1" applyBorder="1" applyAlignment="1" applyProtection="1">
      <alignment vertical="top"/>
    </xf>
    <xf numFmtId="0" fontId="2" fillId="0" borderId="0" xfId="0" applyFont="1" applyAlignment="1" applyProtection="1">
      <alignment vertical="top"/>
    </xf>
    <xf numFmtId="0" fontId="10" fillId="0" borderId="2" xfId="0" applyFont="1" applyBorder="1" applyAlignment="1" applyProtection="1">
      <alignment wrapText="1"/>
    </xf>
    <xf numFmtId="0" fontId="16" fillId="0" borderId="8" xfId="0" applyFont="1" applyBorder="1" applyAlignment="1" applyProtection="1">
      <alignment vertical="top"/>
    </xf>
    <xf numFmtId="0" fontId="16" fillId="0" borderId="7" xfId="0" applyFont="1" applyBorder="1" applyAlignment="1" applyProtection="1">
      <alignment vertical="top"/>
    </xf>
    <xf numFmtId="0" fontId="1" fillId="0" borderId="5" xfId="0" applyFont="1" applyBorder="1" applyAlignment="1" applyProtection="1">
      <alignment vertical="top"/>
    </xf>
    <xf numFmtId="0" fontId="22" fillId="0" borderId="6" xfId="0" applyFont="1" applyBorder="1" applyAlignment="1" applyProtection="1">
      <alignment vertical="top"/>
    </xf>
    <xf numFmtId="0" fontId="16" fillId="0" borderId="0" xfId="0" applyNumberFormat="1" applyFont="1" applyAlignment="1" applyProtection="1">
      <alignment vertical="top"/>
    </xf>
    <xf numFmtId="0" fontId="21" fillId="0" borderId="0" xfId="0" applyNumberFormat="1" applyFont="1" applyFill="1" applyBorder="1" applyAlignment="1" applyProtection="1">
      <alignment vertical="top"/>
    </xf>
    <xf numFmtId="0" fontId="16" fillId="0" borderId="9" xfId="0" applyFont="1" applyBorder="1" applyAlignment="1" applyProtection="1">
      <alignment vertical="top"/>
    </xf>
    <xf numFmtId="0" fontId="16" fillId="0" borderId="11" xfId="0" applyNumberFormat="1" applyFont="1" applyBorder="1" applyAlignment="1" applyProtection="1">
      <alignment vertical="top"/>
    </xf>
    <xf numFmtId="0" fontId="16" fillId="0" borderId="10" xfId="0" applyFont="1" applyBorder="1" applyAlignment="1" applyProtection="1">
      <alignment vertical="top"/>
    </xf>
    <xf numFmtId="0" fontId="16" fillId="0" borderId="11" xfId="0" applyFont="1" applyBorder="1" applyAlignment="1" applyProtection="1">
      <alignment vertical="top"/>
    </xf>
    <xf numFmtId="0" fontId="24" fillId="0" borderId="4" xfId="0" applyFont="1" applyBorder="1" applyAlignment="1" applyProtection="1">
      <alignment vertical="top"/>
    </xf>
    <xf numFmtId="0" fontId="16" fillId="0" borderId="0" xfId="0" applyFont="1" applyAlignment="1" applyProtection="1">
      <alignment vertical="center"/>
    </xf>
    <xf numFmtId="0" fontId="25" fillId="0" borderId="0" xfId="0" applyFont="1" applyAlignment="1" applyProtection="1">
      <alignment vertical="center"/>
    </xf>
    <xf numFmtId="0" fontId="0" fillId="0" borderId="0" xfId="0"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15" fillId="0" borderId="0" xfId="0" applyFont="1" applyAlignment="1" applyProtection="1">
      <alignment vertical="center" wrapText="1"/>
    </xf>
    <xf numFmtId="0" fontId="15" fillId="0" borderId="0" xfId="0" applyFont="1" applyAlignment="1" applyProtection="1">
      <alignment vertical="center"/>
    </xf>
    <xf numFmtId="0" fontId="10" fillId="0" borderId="0" xfId="0" applyFont="1" applyAlignment="1" applyProtection="1">
      <alignment wrapText="1"/>
    </xf>
    <xf numFmtId="0" fontId="29" fillId="0" borderId="0" xfId="0" applyFont="1" applyAlignment="1" applyProtection="1">
      <alignment vertical="top"/>
    </xf>
    <xf numFmtId="0" fontId="0" fillId="0" borderId="0" xfId="0" applyFont="1" applyAlignment="1" applyProtection="1">
      <alignment vertical="center"/>
    </xf>
    <xf numFmtId="0" fontId="30" fillId="0" borderId="0" xfId="1" applyFont="1" applyAlignment="1" applyProtection="1">
      <alignment vertical="center"/>
    </xf>
    <xf numFmtId="165" fontId="29" fillId="0" borderId="0" xfId="0" applyNumberFormat="1" applyFont="1" applyProtection="1"/>
    <xf numFmtId="164" fontId="29" fillId="0" borderId="0" xfId="0" applyNumberFormat="1" applyFont="1" applyProtection="1"/>
    <xf numFmtId="0" fontId="29" fillId="0" borderId="0" xfId="0" applyFont="1" applyProtection="1"/>
    <xf numFmtId="0" fontId="32" fillId="0" borderId="9" xfId="0" applyFont="1" applyBorder="1" applyProtection="1"/>
    <xf numFmtId="165" fontId="33" fillId="0" borderId="9" xfId="0" applyNumberFormat="1" applyFont="1" applyBorder="1" applyProtection="1"/>
    <xf numFmtId="165" fontId="35" fillId="9" borderId="9" xfId="0" applyNumberFormat="1" applyFont="1" applyFill="1" applyBorder="1" applyProtection="1"/>
    <xf numFmtId="0" fontId="29" fillId="0" borderId="10" xfId="0" applyFont="1" applyBorder="1" applyAlignment="1" applyProtection="1">
      <alignment horizontal="right" wrapText="1"/>
    </xf>
    <xf numFmtId="164" fontId="32" fillId="0" borderId="11" xfId="0" applyNumberFormat="1" applyFont="1" applyBorder="1" applyAlignment="1" applyProtection="1">
      <alignment horizontal="right"/>
    </xf>
    <xf numFmtId="166" fontId="34" fillId="0" borderId="11" xfId="0" applyNumberFormat="1" applyFont="1" applyBorder="1" applyProtection="1"/>
    <xf numFmtId="164" fontId="36" fillId="0" borderId="0" xfId="0" applyNumberFormat="1" applyFont="1" applyBorder="1" applyAlignment="1" applyProtection="1">
      <alignment horizontal="left"/>
    </xf>
    <xf numFmtId="0" fontId="37" fillId="0" borderId="0" xfId="0" applyNumberFormat="1" applyFont="1" applyAlignment="1" applyProtection="1"/>
    <xf numFmtId="166" fontId="29" fillId="0" borderId="10" xfId="0" applyNumberFormat="1" applyFont="1" applyBorder="1" applyProtection="1"/>
    <xf numFmtId="165" fontId="38" fillId="0" borderId="0" xfId="0" applyNumberFormat="1" applyFont="1" applyProtection="1"/>
    <xf numFmtId="0" fontId="39" fillId="0" borderId="0" xfId="0" applyFont="1" applyProtection="1"/>
    <xf numFmtId="0" fontId="29" fillId="0" borderId="0" xfId="0" applyFont="1" applyBorder="1" applyProtection="1"/>
    <xf numFmtId="164" fontId="29" fillId="0" borderId="0" xfId="0" applyNumberFormat="1" applyFont="1" applyBorder="1" applyProtection="1"/>
    <xf numFmtId="10" fontId="29" fillId="0" borderId="0" xfId="0" applyNumberFormat="1" applyFont="1" applyBorder="1" applyProtection="1"/>
    <xf numFmtId="10" fontId="40" fillId="0" borderId="0" xfId="0" applyNumberFormat="1" applyFont="1" applyBorder="1" applyProtection="1"/>
    <xf numFmtId="49" fontId="41" fillId="0" borderId="0" xfId="0" applyNumberFormat="1" applyFont="1" applyBorder="1" applyAlignment="1" applyProtection="1">
      <alignment horizontal="left"/>
    </xf>
    <xf numFmtId="170" fontId="29" fillId="9" borderId="10" xfId="0" applyNumberFormat="1" applyFont="1" applyFill="1" applyBorder="1" applyAlignment="1" applyProtection="1">
      <alignment horizontal="right"/>
    </xf>
    <xf numFmtId="171" fontId="35" fillId="9" borderId="11" xfId="0" applyNumberFormat="1" applyFont="1" applyFill="1" applyBorder="1" applyProtection="1"/>
    <xf numFmtId="0" fontId="42" fillId="0" borderId="0" xfId="0" applyNumberFormat="1" applyFont="1" applyFill="1" applyProtection="1"/>
    <xf numFmtId="0" fontId="0" fillId="0" borderId="0" xfId="0" applyAlignment="1" applyProtection="1">
      <alignment vertical="top" wrapText="1"/>
    </xf>
    <xf numFmtId="0" fontId="19"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vertical="top" wrapText="1"/>
    </xf>
    <xf numFmtId="0" fontId="0" fillId="0" borderId="0" xfId="0" applyAlignment="1" applyProtection="1">
      <alignment vertical="top" wrapText="1"/>
    </xf>
    <xf numFmtId="0" fontId="19" fillId="0" borderId="0" xfId="0" applyFont="1" applyAlignment="1" applyProtection="1">
      <alignment vertical="center" wrapText="1"/>
    </xf>
    <xf numFmtId="0" fontId="26" fillId="8" borderId="0" xfId="0" applyFont="1" applyFill="1" applyBorder="1" applyAlignment="1" applyProtection="1">
      <alignment vertical="center"/>
      <protection locked="0"/>
    </xf>
    <xf numFmtId="0" fontId="43" fillId="0" borderId="0" xfId="0" applyFont="1" applyAlignment="1" applyProtection="1">
      <alignment vertical="center"/>
      <protection locked="0"/>
    </xf>
    <xf numFmtId="168" fontId="3" fillId="6" borderId="11" xfId="0" applyNumberFormat="1" applyFont="1" applyFill="1" applyBorder="1" applyAlignment="1" applyProtection="1">
      <alignment horizontal="left" vertical="center"/>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5" fillId="5" borderId="9" xfId="0" quotePrefix="1" applyFont="1" applyFill="1" applyBorder="1" applyAlignment="1" applyProtection="1">
      <alignment vertical="center" wrapText="1"/>
    </xf>
    <xf numFmtId="0" fontId="0" fillId="5" borderId="11" xfId="0" applyFill="1" applyBorder="1" applyAlignment="1">
      <alignment vertical="center"/>
    </xf>
    <xf numFmtId="169" fontId="14" fillId="5" borderId="11" xfId="0" applyNumberFormat="1" applyFont="1" applyFill="1" applyBorder="1" applyAlignment="1" applyProtection="1">
      <alignment horizontal="left" vertical="center"/>
    </xf>
    <xf numFmtId="169" fontId="13" fillId="5" borderId="11" xfId="0" applyNumberFormat="1" applyFont="1" applyFill="1" applyBorder="1" applyAlignment="1">
      <alignment horizontal="left" vertical="center"/>
    </xf>
    <xf numFmtId="169" fontId="13" fillId="5" borderId="10" xfId="0" applyNumberFormat="1" applyFont="1" applyFill="1" applyBorder="1" applyAlignment="1">
      <alignment horizontal="left" vertical="center"/>
    </xf>
    <xf numFmtId="165" fontId="5" fillId="0" borderId="3" xfId="0" applyNumberFormat="1" applyFont="1" applyFill="1"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165" fontId="5" fillId="4" borderId="3" xfId="0" applyNumberFormat="1" applyFont="1" applyFill="1" applyBorder="1" applyAlignment="1" applyProtection="1">
      <alignment horizontal="left" vertical="center"/>
    </xf>
    <xf numFmtId="168" fontId="11" fillId="0" borderId="2" xfId="0" applyNumberFormat="1" applyFont="1" applyBorder="1" applyAlignment="1" applyProtection="1">
      <alignment horizontal="left"/>
    </xf>
    <xf numFmtId="168" fontId="12" fillId="0" borderId="2" xfId="0" applyNumberFormat="1" applyFont="1" applyBorder="1" applyAlignment="1">
      <alignment horizontal="left"/>
    </xf>
    <xf numFmtId="0" fontId="5" fillId="6" borderId="9" xfId="0" quotePrefix="1" applyFont="1" applyFill="1" applyBorder="1" applyAlignment="1" applyProtection="1">
      <alignment vertical="center" wrapText="1"/>
    </xf>
    <xf numFmtId="0" fontId="0" fillId="6" borderId="11" xfId="0" applyFill="1" applyBorder="1" applyAlignment="1">
      <alignment vertical="center"/>
    </xf>
    <xf numFmtId="164" fontId="7" fillId="0" borderId="2" xfId="0" applyNumberFormat="1" applyFont="1" applyBorder="1" applyAlignment="1" applyProtection="1">
      <alignment horizontal="center" wrapText="1"/>
    </xf>
    <xf numFmtId="0" fontId="8" fillId="0" borderId="2" xfId="0" applyFont="1" applyBorder="1" applyAlignment="1" applyProtection="1">
      <alignment horizontal="center" wrapText="1"/>
    </xf>
    <xf numFmtId="165" fontId="5" fillId="3" borderId="3" xfId="0" applyNumberFormat="1" applyFont="1" applyFill="1" applyBorder="1" applyAlignment="1" applyProtection="1">
      <alignment horizontal="left" vertical="center" wrapText="1"/>
    </xf>
    <xf numFmtId="165" fontId="5" fillId="0" borderId="3" xfId="0" applyNumberFormat="1" applyFont="1" applyBorder="1" applyAlignment="1" applyProtection="1">
      <alignment horizontal="left" vertical="center" wrapText="1"/>
    </xf>
    <xf numFmtId="165" fontId="5" fillId="0" borderId="3" xfId="0" applyNumberFormat="1" applyFont="1" applyBorder="1" applyAlignment="1" applyProtection="1">
      <alignment horizontal="left" vertical="center"/>
    </xf>
    <xf numFmtId="165" fontId="5" fillId="3" borderId="3" xfId="0" applyNumberFormat="1" applyFont="1" applyFill="1" applyBorder="1" applyAlignment="1" applyProtection="1">
      <alignment horizontal="left" vertical="center"/>
    </xf>
    <xf numFmtId="44" fontId="21" fillId="7" borderId="13" xfId="0" applyNumberFormat="1" applyFont="1" applyFill="1" applyBorder="1" applyAlignment="1" applyProtection="1">
      <alignment vertical="top"/>
      <protection locked="0"/>
    </xf>
    <xf numFmtId="0" fontId="1" fillId="0" borderId="9" xfId="0" applyFont="1" applyBorder="1" applyAlignment="1" applyProtection="1">
      <alignment vertical="top"/>
    </xf>
    <xf numFmtId="44" fontId="31" fillId="0" borderId="0" xfId="0" applyNumberFormat="1" applyFont="1" applyProtection="1"/>
    <xf numFmtId="0" fontId="29" fillId="0" borderId="0" xfId="0" applyFont="1" applyAlignment="1" applyProtection="1"/>
    <xf numFmtId="44" fontId="31" fillId="0" borderId="13" xfId="0" applyNumberFormat="1" applyFont="1" applyBorder="1" applyProtection="1"/>
  </cellXfs>
  <cellStyles count="2">
    <cellStyle name="Hyperlink" xfId="1" builtinId="8"/>
    <cellStyle name="Standaard" xfId="0" builtinId="0" customBuiltin="1"/>
  </cellStyles>
  <dxfs count="6">
    <dxf>
      <font>
        <b/>
        <i val="0"/>
        <color theme="0"/>
      </font>
      <fill>
        <patternFill>
          <bgColor rgb="FFFF0000"/>
        </patternFill>
      </fill>
    </dxf>
    <dxf>
      <font>
        <b/>
        <i val="0"/>
        <color theme="0"/>
      </font>
      <fill>
        <patternFill>
          <bgColor rgb="FF00B050"/>
        </patternFill>
      </fill>
    </dxf>
    <dxf>
      <font>
        <b/>
        <i val="0"/>
        <color rgb="FF00B050"/>
      </font>
    </dxf>
    <dxf>
      <font>
        <b/>
        <i val="0"/>
        <color rgb="FFFF0000"/>
      </font>
    </dxf>
    <dxf>
      <font>
        <b/>
        <i val="0"/>
        <color theme="0"/>
      </font>
      <fill>
        <patternFill>
          <bgColor rgb="FFFF0000"/>
        </patternFill>
      </fill>
    </dxf>
    <dxf>
      <font>
        <b/>
        <i val="0"/>
        <color theme="0"/>
      </font>
      <fill>
        <patternFill>
          <bgColor rgb="FF00B050"/>
        </patternFill>
      </fill>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1C3C"/>
      <color rgb="FF61244C"/>
      <color rgb="FFFBBB20"/>
      <color rgb="FF1FB7CA"/>
      <color rgb="FFFA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179295</xdr:colOff>
      <xdr:row>0</xdr:row>
      <xdr:rowOff>142792</xdr:rowOff>
    </xdr:from>
    <xdr:to>
      <xdr:col>1</xdr:col>
      <xdr:colOff>1425388</xdr:colOff>
      <xdr:row>0</xdr:row>
      <xdr:rowOff>1375319</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295" y="142792"/>
          <a:ext cx="1470211" cy="1232527"/>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Valuta">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showGridLines="0" showRowColHeaders="0" tabSelected="1" zoomScale="85" zoomScaleNormal="85" workbookViewId="0">
      <selection activeCell="C21" sqref="C21"/>
    </sheetView>
  </sheetViews>
  <sheetFormatPr defaultColWidth="6.7265625" defaultRowHeight="11.4" x14ac:dyDescent="0.2"/>
  <cols>
    <col min="1" max="1" width="2.6328125" style="38" customWidth="1"/>
    <col min="2" max="2" width="36.1796875" style="38" customWidth="1"/>
    <col min="3" max="3" width="7.36328125" style="38" customWidth="1"/>
    <col min="4" max="4" width="4.90625" style="38" bestFit="1" customWidth="1"/>
    <col min="5" max="8" width="6.7265625" style="38"/>
    <col min="9" max="9" width="16.1796875" style="38" customWidth="1"/>
    <col min="10" max="18" width="6.7265625" style="38"/>
    <col min="19" max="19" width="5.08984375" style="38" customWidth="1"/>
    <col min="20" max="20" width="3.90625" style="38" customWidth="1"/>
    <col min="21" max="21" width="7.54296875" style="38" customWidth="1"/>
    <col min="22" max="16384" width="6.7265625" style="38"/>
  </cols>
  <sheetData>
    <row r="1" spans="2:21" ht="110.4" customHeight="1" x14ac:dyDescent="0.2">
      <c r="B1" s="103"/>
      <c r="C1" s="104"/>
      <c r="D1" s="104"/>
      <c r="E1" s="104"/>
      <c r="F1" s="104"/>
      <c r="G1" s="104"/>
      <c r="H1" s="104"/>
      <c r="I1" s="104"/>
      <c r="J1" s="104"/>
      <c r="K1" s="104"/>
      <c r="L1" s="104"/>
      <c r="M1" s="104"/>
      <c r="N1" s="104"/>
      <c r="O1" s="104"/>
      <c r="P1" s="104"/>
      <c r="Q1" s="104"/>
    </row>
    <row r="2" spans="2:21" s="66" customFormat="1" ht="28.8" customHeight="1" x14ac:dyDescent="0.2">
      <c r="B2" s="106" t="s">
        <v>53</v>
      </c>
      <c r="C2" s="107"/>
      <c r="D2" s="107"/>
      <c r="E2" s="107"/>
      <c r="F2" s="107"/>
      <c r="G2" s="107"/>
      <c r="H2" s="107"/>
      <c r="I2" s="107"/>
      <c r="J2" s="107"/>
      <c r="K2" s="107"/>
      <c r="L2" s="107"/>
      <c r="M2" s="107"/>
      <c r="N2" s="107"/>
      <c r="O2" s="107"/>
      <c r="P2" s="107"/>
      <c r="Q2" s="107"/>
      <c r="R2" s="107"/>
      <c r="S2" s="107"/>
      <c r="T2" s="107"/>
      <c r="U2" s="107"/>
    </row>
    <row r="3" spans="2:21" s="66" customFormat="1" ht="10.050000000000001" customHeight="1" x14ac:dyDescent="0.2">
      <c r="B3" s="67"/>
      <c r="C3" s="101"/>
      <c r="D3" s="101"/>
      <c r="E3" s="101"/>
      <c r="F3" s="101"/>
      <c r="G3" s="101"/>
      <c r="H3" s="101"/>
      <c r="I3" s="101"/>
      <c r="J3" s="101"/>
      <c r="K3" s="101"/>
      <c r="L3" s="101"/>
      <c r="M3" s="101"/>
      <c r="N3" s="101"/>
      <c r="O3" s="101"/>
      <c r="P3" s="101"/>
      <c r="Q3" s="101"/>
    </row>
    <row r="4" spans="2:21" s="66" customFormat="1" ht="22.8" customHeight="1" x14ac:dyDescent="0.2">
      <c r="B4" s="105" t="s">
        <v>29</v>
      </c>
      <c r="C4" s="105"/>
      <c r="D4" s="105"/>
      <c r="E4" s="105"/>
      <c r="F4" s="105"/>
      <c r="G4" s="105"/>
      <c r="H4" s="105"/>
      <c r="I4" s="105"/>
      <c r="J4" s="105"/>
      <c r="K4" s="105"/>
      <c r="L4" s="105"/>
      <c r="M4" s="105"/>
      <c r="N4" s="105"/>
      <c r="O4" s="105"/>
      <c r="P4" s="105"/>
      <c r="Q4" s="105"/>
    </row>
    <row r="5" spans="2:21" s="66" customFormat="1" ht="10.050000000000001" customHeight="1" x14ac:dyDescent="0.2">
      <c r="B5" s="100"/>
      <c r="C5" s="100"/>
      <c r="D5" s="100"/>
      <c r="E5" s="100"/>
      <c r="F5" s="100"/>
      <c r="G5" s="100"/>
      <c r="H5" s="100"/>
      <c r="I5" s="100"/>
      <c r="J5" s="100"/>
      <c r="K5" s="100"/>
      <c r="L5" s="100"/>
      <c r="M5" s="100"/>
      <c r="N5" s="100"/>
      <c r="O5" s="100"/>
      <c r="P5" s="100"/>
      <c r="Q5" s="100"/>
    </row>
    <row r="6" spans="2:21" s="68" customFormat="1" ht="16.95" customHeight="1" x14ac:dyDescent="0.2">
      <c r="B6" s="102" t="s">
        <v>44</v>
      </c>
      <c r="C6" s="102"/>
      <c r="D6" s="102"/>
      <c r="E6" s="102"/>
      <c r="F6" s="102"/>
      <c r="G6" s="102"/>
      <c r="H6" s="102"/>
      <c r="I6" s="102"/>
      <c r="J6" s="102"/>
      <c r="K6" s="102"/>
      <c r="L6" s="102"/>
      <c r="M6" s="102"/>
      <c r="N6" s="102"/>
      <c r="O6" s="102"/>
      <c r="P6" s="102"/>
      <c r="Q6" s="102"/>
      <c r="R6" s="102"/>
      <c r="S6" s="102"/>
      <c r="T6" s="102"/>
      <c r="U6" s="102"/>
    </row>
    <row r="7" spans="2:21" s="69" customFormat="1" ht="7.05" customHeight="1" x14ac:dyDescent="0.2">
      <c r="B7" s="70"/>
    </row>
    <row r="8" spans="2:21" s="101" customFormat="1" ht="16.95" customHeight="1" x14ac:dyDescent="0.2">
      <c r="B8" s="102" t="s">
        <v>30</v>
      </c>
      <c r="C8" s="102"/>
      <c r="D8" s="102"/>
      <c r="E8" s="102"/>
      <c r="F8" s="102"/>
      <c r="G8" s="102"/>
      <c r="H8" s="102"/>
      <c r="I8" s="102"/>
      <c r="J8" s="102"/>
      <c r="K8" s="102"/>
      <c r="L8" s="102"/>
      <c r="M8" s="102"/>
      <c r="N8" s="102"/>
      <c r="O8" s="102"/>
      <c r="P8" s="102"/>
      <c r="Q8" s="102"/>
    </row>
    <row r="9" spans="2:21" s="68" customFormat="1" ht="7.05" customHeight="1" x14ac:dyDescent="0.2">
      <c r="B9" s="101"/>
      <c r="C9" s="101"/>
      <c r="D9" s="101"/>
      <c r="E9" s="101"/>
      <c r="F9" s="101"/>
      <c r="G9" s="101"/>
      <c r="H9" s="101"/>
      <c r="I9" s="101"/>
      <c r="J9" s="101"/>
      <c r="K9" s="101"/>
      <c r="L9" s="101"/>
      <c r="M9" s="101"/>
      <c r="N9" s="101"/>
      <c r="O9" s="101"/>
      <c r="P9" s="101"/>
      <c r="Q9" s="101"/>
    </row>
    <row r="10" spans="2:21" s="68" customFormat="1" ht="28.95" customHeight="1" x14ac:dyDescent="0.2">
      <c r="B10" s="102" t="s">
        <v>43</v>
      </c>
      <c r="C10" s="102"/>
      <c r="D10" s="102"/>
      <c r="E10" s="102"/>
      <c r="F10" s="102"/>
      <c r="G10" s="102"/>
      <c r="H10" s="102"/>
      <c r="I10" s="102"/>
      <c r="J10" s="102"/>
      <c r="K10" s="102"/>
      <c r="L10" s="102"/>
      <c r="M10" s="102"/>
      <c r="N10" s="102"/>
      <c r="O10" s="102"/>
      <c r="P10" s="102"/>
      <c r="Q10" s="102"/>
      <c r="R10" s="102"/>
      <c r="S10" s="102"/>
      <c r="T10" s="102"/>
      <c r="U10" s="102"/>
    </row>
    <row r="11" spans="2:21" s="68" customFormat="1" ht="7.05" customHeight="1" x14ac:dyDescent="0.2">
      <c r="B11" s="101"/>
      <c r="C11" s="101"/>
      <c r="D11" s="101"/>
      <c r="E11" s="101"/>
      <c r="F11" s="101"/>
      <c r="G11" s="101"/>
      <c r="H11" s="101"/>
      <c r="I11" s="101"/>
      <c r="J11" s="101"/>
      <c r="K11" s="101"/>
      <c r="L11" s="101"/>
      <c r="M11" s="101"/>
      <c r="N11" s="101"/>
      <c r="O11" s="101"/>
      <c r="P11" s="101"/>
      <c r="Q11" s="101"/>
      <c r="R11" s="101"/>
      <c r="S11" s="101"/>
      <c r="T11" s="101"/>
      <c r="U11" s="101"/>
    </row>
    <row r="12" spans="2:21" s="68" customFormat="1" ht="16.95" customHeight="1" x14ac:dyDescent="0.2">
      <c r="B12" s="102" t="s">
        <v>33</v>
      </c>
      <c r="C12" s="102"/>
      <c r="D12" s="102"/>
      <c r="E12" s="102"/>
      <c r="F12" s="102"/>
      <c r="G12" s="102"/>
      <c r="H12" s="102"/>
      <c r="I12" s="102"/>
      <c r="J12" s="102"/>
      <c r="K12" s="102"/>
      <c r="L12" s="102"/>
      <c r="M12" s="102"/>
      <c r="N12" s="102"/>
      <c r="O12" s="102"/>
      <c r="P12" s="102"/>
      <c r="Q12" s="102"/>
      <c r="R12" s="102"/>
      <c r="S12" s="102"/>
      <c r="T12" s="102"/>
      <c r="U12" s="102"/>
    </row>
    <row r="13" spans="2:21" s="68" customFormat="1" ht="7.05" customHeight="1" x14ac:dyDescent="0.2">
      <c r="B13" s="101"/>
      <c r="C13" s="101"/>
      <c r="D13" s="101"/>
      <c r="E13" s="101"/>
      <c r="F13" s="101"/>
      <c r="G13" s="101"/>
      <c r="H13" s="101"/>
      <c r="I13" s="101"/>
      <c r="J13" s="101"/>
      <c r="K13" s="101"/>
      <c r="L13" s="101"/>
      <c r="M13" s="101"/>
      <c r="N13" s="101"/>
      <c r="O13" s="101"/>
      <c r="P13" s="101"/>
      <c r="Q13" s="101"/>
    </row>
    <row r="14" spans="2:21" s="68" customFormat="1" ht="16.95" customHeight="1" x14ac:dyDescent="0.2">
      <c r="B14" s="71" t="s">
        <v>31</v>
      </c>
      <c r="C14" s="101"/>
      <c r="D14" s="101"/>
      <c r="E14" s="101"/>
      <c r="F14" s="101"/>
      <c r="G14" s="101"/>
      <c r="H14" s="101"/>
      <c r="I14" s="101"/>
      <c r="J14" s="101"/>
      <c r="K14" s="101"/>
      <c r="L14" s="101"/>
      <c r="M14" s="101"/>
      <c r="N14" s="101"/>
      <c r="O14" s="101"/>
      <c r="P14" s="101"/>
      <c r="Q14" s="101"/>
    </row>
    <row r="15" spans="2:21" s="68" customFormat="1" ht="60" customHeight="1" x14ac:dyDescent="0.2">
      <c r="B15" s="102" t="s">
        <v>57</v>
      </c>
      <c r="C15" s="102"/>
      <c r="D15" s="102"/>
      <c r="E15" s="102"/>
      <c r="F15" s="102"/>
      <c r="G15" s="102"/>
      <c r="H15" s="102"/>
      <c r="I15" s="102"/>
      <c r="J15" s="102"/>
      <c r="K15" s="102"/>
      <c r="L15" s="102"/>
      <c r="M15" s="102"/>
      <c r="N15" s="102"/>
      <c r="O15" s="102"/>
      <c r="P15" s="102"/>
      <c r="Q15" s="102"/>
      <c r="R15" s="102"/>
      <c r="S15" s="102"/>
      <c r="T15" s="102"/>
      <c r="U15" s="102"/>
    </row>
    <row r="16" spans="2:21" s="68" customFormat="1" ht="7.05" customHeight="1" x14ac:dyDescent="0.2">
      <c r="B16" s="101"/>
      <c r="C16" s="101"/>
      <c r="D16" s="101"/>
      <c r="E16" s="101"/>
      <c r="F16" s="101"/>
      <c r="G16" s="101"/>
      <c r="H16" s="101"/>
      <c r="I16" s="101"/>
      <c r="J16" s="101"/>
      <c r="K16" s="101"/>
      <c r="L16" s="101"/>
      <c r="M16" s="101"/>
      <c r="N16" s="101"/>
      <c r="O16" s="101"/>
      <c r="P16" s="101"/>
      <c r="Q16" s="101"/>
      <c r="R16" s="101"/>
      <c r="S16" s="101"/>
      <c r="T16" s="101"/>
      <c r="U16" s="101"/>
    </row>
    <row r="17" spans="2:21" s="68" customFormat="1" ht="28.95" customHeight="1" x14ac:dyDescent="0.2">
      <c r="B17" s="102" t="s">
        <v>45</v>
      </c>
      <c r="C17" s="102"/>
      <c r="D17" s="102"/>
      <c r="E17" s="102"/>
      <c r="F17" s="102"/>
      <c r="G17" s="102"/>
      <c r="H17" s="102"/>
      <c r="I17" s="102"/>
      <c r="J17" s="102"/>
      <c r="K17" s="102"/>
      <c r="L17" s="102"/>
      <c r="M17" s="102"/>
      <c r="N17" s="102"/>
      <c r="O17" s="102"/>
      <c r="P17" s="102"/>
      <c r="Q17" s="102"/>
      <c r="R17" s="102"/>
      <c r="S17" s="102"/>
      <c r="T17" s="102"/>
      <c r="U17" s="102"/>
    </row>
    <row r="18" spans="2:21" s="68" customFormat="1" ht="7.05" customHeight="1" x14ac:dyDescent="0.2">
      <c r="B18" s="101"/>
      <c r="C18" s="101"/>
      <c r="D18" s="101"/>
      <c r="E18" s="101"/>
      <c r="F18" s="101"/>
      <c r="G18" s="101"/>
      <c r="H18" s="101"/>
      <c r="I18" s="101"/>
      <c r="J18" s="101"/>
      <c r="K18" s="101"/>
      <c r="L18" s="101"/>
      <c r="M18" s="101"/>
      <c r="N18" s="101"/>
      <c r="O18" s="101"/>
      <c r="P18" s="101"/>
      <c r="Q18" s="101"/>
      <c r="R18" s="101"/>
      <c r="S18" s="101"/>
      <c r="T18" s="101"/>
      <c r="U18" s="101"/>
    </row>
    <row r="19" spans="2:21" s="68" customFormat="1" ht="16.2" customHeight="1" x14ac:dyDescent="0.2">
      <c r="B19" s="72" t="s">
        <v>38</v>
      </c>
    </row>
    <row r="20" spans="2:21" s="39" customFormat="1" ht="13.2" thickBot="1" x14ac:dyDescent="0.25">
      <c r="B20" s="99"/>
      <c r="C20" s="99"/>
      <c r="D20" s="99"/>
      <c r="E20" s="99"/>
      <c r="F20" s="99"/>
      <c r="G20" s="99"/>
      <c r="H20" s="99"/>
      <c r="I20" s="99"/>
      <c r="J20" s="99"/>
      <c r="K20" s="99"/>
      <c r="L20" s="99"/>
      <c r="M20" s="99"/>
      <c r="N20" s="99"/>
      <c r="O20" s="99"/>
      <c r="P20" s="99"/>
      <c r="Q20" s="99"/>
    </row>
    <row r="21" spans="2:21" ht="14.4" thickBot="1" x14ac:dyDescent="0.25">
      <c r="B21" s="40" t="s">
        <v>35</v>
      </c>
      <c r="C21" s="41"/>
      <c r="D21" s="65" t="s">
        <v>34</v>
      </c>
      <c r="F21" s="134" t="s">
        <v>54</v>
      </c>
      <c r="G21" s="64"/>
      <c r="H21" s="64"/>
      <c r="I21" s="133">
        <v>0</v>
      </c>
    </row>
    <row r="22" spans="2:21" ht="13.8" x14ac:dyDescent="0.2">
      <c r="B22" s="57"/>
      <c r="C22" s="60"/>
      <c r="D22" s="58"/>
    </row>
    <row r="23" spans="2:21" x14ac:dyDescent="0.2">
      <c r="B23" s="42" t="s">
        <v>36</v>
      </c>
      <c r="C23" s="43">
        <f>7.6*C21</f>
        <v>0</v>
      </c>
      <c r="D23" s="44" t="s">
        <v>23</v>
      </c>
    </row>
    <row r="24" spans="2:21" x14ac:dyDescent="0.2">
      <c r="B24" s="42" t="s">
        <v>27</v>
      </c>
      <c r="C24" s="43">
        <f>C21*35</f>
        <v>0</v>
      </c>
      <c r="D24" s="44" t="s">
        <v>26</v>
      </c>
    </row>
    <row r="25" spans="2:21" x14ac:dyDescent="0.2">
      <c r="B25" s="42" t="s">
        <v>25</v>
      </c>
      <c r="C25" s="45">
        <f>C21*38</f>
        <v>0</v>
      </c>
      <c r="D25" s="46" t="s">
        <v>23</v>
      </c>
    </row>
    <row r="26" spans="2:21" x14ac:dyDescent="0.2">
      <c r="B26" s="47" t="s">
        <v>24</v>
      </c>
      <c r="C26" s="48">
        <f>C25*4</f>
        <v>0</v>
      </c>
      <c r="D26" s="49" t="s">
        <v>23</v>
      </c>
    </row>
    <row r="27" spans="2:21" x14ac:dyDescent="0.2">
      <c r="B27" s="47"/>
      <c r="C27" s="48"/>
      <c r="D27" s="46"/>
    </row>
    <row r="28" spans="2:21" x14ac:dyDescent="0.2">
      <c r="B28" s="42" t="s">
        <v>37</v>
      </c>
      <c r="C28" s="45">
        <f>C25*52</f>
        <v>0</v>
      </c>
      <c r="D28" s="46" t="s">
        <v>23</v>
      </c>
    </row>
    <row r="29" spans="2:21" x14ac:dyDescent="0.2">
      <c r="B29" s="42" t="s">
        <v>47</v>
      </c>
      <c r="C29" s="45">
        <f>-C23*35</f>
        <v>0</v>
      </c>
      <c r="D29" s="46" t="s">
        <v>23</v>
      </c>
    </row>
    <row r="30" spans="2:21" x14ac:dyDescent="0.2">
      <c r="B30" s="56" t="s">
        <v>46</v>
      </c>
      <c r="C30" s="59">
        <f>-C23*14</f>
        <v>0</v>
      </c>
      <c r="D30" s="55" t="s">
        <v>23</v>
      </c>
    </row>
    <row r="31" spans="2:21" x14ac:dyDescent="0.2">
      <c r="B31" s="42"/>
      <c r="C31" s="64">
        <f>SUM(C28:C30)</f>
        <v>0</v>
      </c>
      <c r="D31" s="46" t="s">
        <v>23</v>
      </c>
    </row>
    <row r="32" spans="2:21" x14ac:dyDescent="0.2">
      <c r="B32" s="61" t="s">
        <v>28</v>
      </c>
      <c r="C32" s="62">
        <f>-C31/10</f>
        <v>0</v>
      </c>
      <c r="D32" s="63" t="s">
        <v>23</v>
      </c>
    </row>
    <row r="33" spans="2:4" s="53" customFormat="1" ht="13.8" x14ac:dyDescent="0.2">
      <c r="B33" s="50" t="s">
        <v>32</v>
      </c>
      <c r="C33" s="51">
        <f>SUM(C31:C32)</f>
        <v>0</v>
      </c>
      <c r="D33" s="52" t="s">
        <v>23</v>
      </c>
    </row>
    <row r="34" spans="2:4" ht="7.05" customHeight="1" x14ac:dyDescent="0.2"/>
    <row r="35" spans="2:4" ht="16.95" customHeight="1" x14ac:dyDescent="0.2">
      <c r="B35" s="39" t="s">
        <v>39</v>
      </c>
    </row>
    <row r="36" spans="2:4" ht="7.05" customHeight="1" x14ac:dyDescent="0.2"/>
    <row r="37" spans="2:4" s="66" customFormat="1" ht="15" customHeight="1" x14ac:dyDescent="0.2">
      <c r="B37" s="72" t="s">
        <v>40</v>
      </c>
    </row>
    <row r="38" spans="2:4" s="66" customFormat="1" ht="15" customHeight="1" x14ac:dyDescent="0.2">
      <c r="B38" s="75" t="s">
        <v>41</v>
      </c>
    </row>
    <row r="39" spans="2:4" s="66" customFormat="1" ht="15" customHeight="1" x14ac:dyDescent="0.2">
      <c r="B39" s="76" t="s">
        <v>42</v>
      </c>
    </row>
    <row r="40" spans="2:4" ht="13.8" x14ac:dyDescent="0.2">
      <c r="B40" s="74"/>
    </row>
  </sheetData>
  <sheetProtection algorithmName="SHA-512" hashValue="OJawI785MPCiwo7bB9AkbOUAZmu6Wqgc6swzFwxtajwFruVDafSytQ7Pv6WuGz1Se31KYBTRnwArCSjO5gFkYg==" saltValue="rN0m/PaLrgEQaa5ytn8oyA==" spinCount="100000" sheet="1" objects="1" scenarios="1" selectLockedCells="1"/>
  <mergeCells count="9">
    <mergeCell ref="B17:U17"/>
    <mergeCell ref="B1:Q1"/>
    <mergeCell ref="B4:Q4"/>
    <mergeCell ref="B6:U6"/>
    <mergeCell ref="B10:U10"/>
    <mergeCell ref="B15:U15"/>
    <mergeCell ref="B12:U12"/>
    <mergeCell ref="B8:Q8"/>
    <mergeCell ref="B2:U2"/>
  </mergeCells>
  <dataValidations count="1">
    <dataValidation type="decimal" allowBlank="1" showInputMessage="1" showErrorMessage="1" sqref="C21:C22">
      <formula1>0.01</formula1>
      <formula2>1</formula2>
    </dataValidation>
  </dataValidations>
  <hyperlinks>
    <hyperlink ref="B39" r:id="rId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showRowColHeaders="0" workbookViewId="0">
      <selection activeCell="C3" sqref="C3"/>
    </sheetView>
  </sheetViews>
  <sheetFormatPr defaultColWidth="7.26953125" defaultRowHeight="13.2" x14ac:dyDescent="0.25"/>
  <cols>
    <col min="1" max="1" width="8.7265625" style="13" customWidth="1"/>
    <col min="2" max="2" width="10.08984375" style="19"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AUGUSTUS!A1+31</f>
        <v>44806</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44805</v>
      </c>
      <c r="B3" s="23">
        <f>AUGUSTUS!B243+1</f>
        <v>44805</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44806</v>
      </c>
      <c r="B11" s="25">
        <f>B3+1</f>
        <v>44806</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44807</v>
      </c>
      <c r="B19" s="23">
        <f>B11+1</f>
        <v>44807</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44808</v>
      </c>
      <c r="B27" s="25">
        <f>B19+1</f>
        <v>44808</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44809</v>
      </c>
      <c r="B35" s="23">
        <f>B27+1</f>
        <v>44809</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44810</v>
      </c>
      <c r="B43" s="25">
        <f>B35+1</f>
        <v>44810</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44811</v>
      </c>
      <c r="B51" s="23">
        <f>B43+1</f>
        <v>44811</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44812</v>
      </c>
      <c r="B59" s="27">
        <f>B51+1</f>
        <v>44812</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44813</v>
      </c>
      <c r="B67" s="23">
        <f>B59+1</f>
        <v>44813</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44814</v>
      </c>
      <c r="B75" s="27">
        <f>B67+1</f>
        <v>44814</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44815</v>
      </c>
      <c r="B83" s="29">
        <f>B75+1</f>
        <v>44815</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44816</v>
      </c>
      <c r="B91" s="27">
        <f>B83+1</f>
        <v>44816</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44817</v>
      </c>
      <c r="B99" s="29">
        <f>B91+1</f>
        <v>44817</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44818</v>
      </c>
      <c r="B107" s="27">
        <f>B99+1</f>
        <v>44818</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44819</v>
      </c>
      <c r="B115" s="29">
        <f>B107+1</f>
        <v>44819</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44820</v>
      </c>
      <c r="B123" s="27">
        <f>B115+1</f>
        <v>44820</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44821</v>
      </c>
      <c r="B131" s="29">
        <f>B123+1</f>
        <v>44821</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44822</v>
      </c>
      <c r="B139" s="27">
        <f>B131+1</f>
        <v>44822</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44823</v>
      </c>
      <c r="B147" s="29">
        <f>B139+1</f>
        <v>44823</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44824</v>
      </c>
      <c r="B155" s="27">
        <f>B147+1</f>
        <v>44824</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44825</v>
      </c>
      <c r="B163" s="29">
        <f>B155+1</f>
        <v>44825</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44826</v>
      </c>
      <c r="B171" s="27">
        <f>B163+1</f>
        <v>44826</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44827</v>
      </c>
      <c r="B179" s="29">
        <f>B171+1</f>
        <v>44827</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44828</v>
      </c>
      <c r="B187" s="27">
        <f>B179+1</f>
        <v>44828</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44829</v>
      </c>
      <c r="B195" s="29">
        <f>B187+1</f>
        <v>44829</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42"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44830</v>
      </c>
      <c r="B203" s="27">
        <f>B195+1</f>
        <v>44830</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44831</v>
      </c>
      <c r="B211" s="29">
        <f>B203+1</f>
        <v>44831</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44832</v>
      </c>
      <c r="B219" s="27">
        <f>B211+1</f>
        <v>44832</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44833</v>
      </c>
      <c r="B227" s="29">
        <f>B219+1</f>
        <v>44833</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44834</v>
      </c>
      <c r="B235" s="27">
        <f>B227+1</f>
        <v>44834</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ht="13.05" customHeight="1" x14ac:dyDescent="0.25">
      <c r="A243" s="125" t="s">
        <v>2</v>
      </c>
      <c r="B243" s="126"/>
      <c r="C243" s="108">
        <f>$A$1</f>
        <v>44806</v>
      </c>
      <c r="D243" s="109"/>
      <c r="E243" s="110"/>
      <c r="F243" s="31">
        <f>SUM(F3:F242)</f>
        <v>0</v>
      </c>
    </row>
    <row r="244" spans="1:6" x14ac:dyDescent="0.25">
      <c r="A244" s="111"/>
      <c r="B244" s="112"/>
      <c r="C244" s="113">
        <f>$A$1</f>
        <v>44806</v>
      </c>
      <c r="D244" s="114"/>
      <c r="E244" s="115"/>
      <c r="F244" s="32">
        <f>F243+AUGUSTUS!F252</f>
        <v>0</v>
      </c>
    </row>
    <row r="245" spans="1:6" ht="16.5" customHeight="1" x14ac:dyDescent="0.25"/>
  </sheetData>
  <sheetProtection password="9094" sheet="1" objects="1" scenarios="1" selectLockedCells="1"/>
  <mergeCells count="36">
    <mergeCell ref="A28:B34"/>
    <mergeCell ref="A1:B1"/>
    <mergeCell ref="D1:E1"/>
    <mergeCell ref="A4:B10"/>
    <mergeCell ref="A12:B18"/>
    <mergeCell ref="A20:B26"/>
    <mergeCell ref="A124:B130"/>
    <mergeCell ref="A36:B42"/>
    <mergeCell ref="A44:B50"/>
    <mergeCell ref="A52:B58"/>
    <mergeCell ref="A60:B66"/>
    <mergeCell ref="A68:B74"/>
    <mergeCell ref="A76:B82"/>
    <mergeCell ref="A84:B90"/>
    <mergeCell ref="A92:B98"/>
    <mergeCell ref="A100:B106"/>
    <mergeCell ref="A108:B114"/>
    <mergeCell ref="A116:B122"/>
    <mergeCell ref="A220:B226"/>
    <mergeCell ref="A132:B138"/>
    <mergeCell ref="A140:B146"/>
    <mergeCell ref="A148:B154"/>
    <mergeCell ref="A156:B162"/>
    <mergeCell ref="A164:B170"/>
    <mergeCell ref="A172:B178"/>
    <mergeCell ref="A180:B186"/>
    <mergeCell ref="A188:B194"/>
    <mergeCell ref="A196:B202"/>
    <mergeCell ref="A204:B210"/>
    <mergeCell ref="A212:B218"/>
    <mergeCell ref="A228:B234"/>
    <mergeCell ref="A236:B242"/>
    <mergeCell ref="A243:B243"/>
    <mergeCell ref="C243:E243"/>
    <mergeCell ref="A244:B244"/>
    <mergeCell ref="C244:E2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8.26953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SEPTEMBER!A1+30</f>
        <v>44836</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44835</v>
      </c>
      <c r="B3" s="23">
        <f>SEPTEMBER!B235+1</f>
        <v>44835</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44836</v>
      </c>
      <c r="B11" s="25">
        <f>B3+1</f>
        <v>44836</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44837</v>
      </c>
      <c r="B19" s="23">
        <f>B11+1</f>
        <v>44837</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44838</v>
      </c>
      <c r="B27" s="25">
        <f>B19+1</f>
        <v>44838</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44839</v>
      </c>
      <c r="B35" s="23">
        <f>B27+1</f>
        <v>44839</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44840</v>
      </c>
      <c r="B43" s="25">
        <f>B35+1</f>
        <v>44840</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44841</v>
      </c>
      <c r="B51" s="23">
        <f>B43+1</f>
        <v>44841</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44842</v>
      </c>
      <c r="B59" s="27">
        <f>B51+1</f>
        <v>44842</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44843</v>
      </c>
      <c r="B67" s="23">
        <f>B59+1</f>
        <v>44843</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44844</v>
      </c>
      <c r="B75" s="27">
        <f>B67+1</f>
        <v>44844</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44845</v>
      </c>
      <c r="B83" s="29">
        <f>B75+1</f>
        <v>44845</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44846</v>
      </c>
      <c r="B91" s="27">
        <f>B83+1</f>
        <v>44846</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44847</v>
      </c>
      <c r="B99" s="29">
        <f>B91+1</f>
        <v>44847</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44848</v>
      </c>
      <c r="B107" s="27">
        <f>B99+1</f>
        <v>44848</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44849</v>
      </c>
      <c r="B115" s="29">
        <f>B107+1</f>
        <v>44849</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44850</v>
      </c>
      <c r="B123" s="27">
        <f>B115+1</f>
        <v>44850</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44851</v>
      </c>
      <c r="B131" s="29">
        <f>B123+1</f>
        <v>44851</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44852</v>
      </c>
      <c r="B139" s="27">
        <f>B131+1</f>
        <v>44852</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44853</v>
      </c>
      <c r="B147" s="29">
        <f>B139+1</f>
        <v>44853</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44854</v>
      </c>
      <c r="B155" s="27">
        <f>B147+1</f>
        <v>44854</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44855</v>
      </c>
      <c r="B163" s="29">
        <f>B155+1</f>
        <v>44855</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44856</v>
      </c>
      <c r="B171" s="27">
        <f>B163+1</f>
        <v>44856</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44857</v>
      </c>
      <c r="B179" s="29">
        <f>B171+1</f>
        <v>44857</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44858</v>
      </c>
      <c r="B187" s="27">
        <f>B179+1</f>
        <v>44858</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44859</v>
      </c>
      <c r="B195" s="29">
        <f>B187+1</f>
        <v>44859</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44860</v>
      </c>
      <c r="B203" s="27">
        <f>B195+1</f>
        <v>44860</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44861</v>
      </c>
      <c r="B211" s="29">
        <f>B203+1</f>
        <v>44861</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44862</v>
      </c>
      <c r="B219" s="27">
        <f>B211+1</f>
        <v>44862</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44863</v>
      </c>
      <c r="B227" s="29">
        <f>B219+1</f>
        <v>44863</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44864</v>
      </c>
      <c r="B235" s="27">
        <f>B227+1</f>
        <v>44864</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44865</v>
      </c>
      <c r="B243" s="30">
        <f>B235+1</f>
        <v>44865</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44836</v>
      </c>
      <c r="D251" s="109"/>
      <c r="E251" s="110"/>
      <c r="F251" s="31">
        <f>SUM(F3:F250)</f>
        <v>0</v>
      </c>
    </row>
    <row r="252" spans="1:6" x14ac:dyDescent="0.25">
      <c r="A252" s="111"/>
      <c r="B252" s="112"/>
      <c r="C252" s="113">
        <f>$A$1</f>
        <v>44836</v>
      </c>
      <c r="D252" s="114"/>
      <c r="E252" s="115"/>
      <c r="F252" s="32">
        <f>F251+SEPTEMBER!F244</f>
        <v>0</v>
      </c>
    </row>
    <row r="253" spans="1:6" ht="16.5" customHeight="1" x14ac:dyDescent="0.25"/>
  </sheetData>
  <sheetProtection password="9094"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showRowColHeaders="0" workbookViewId="0">
      <selection activeCell="C3" sqref="C3"/>
    </sheetView>
  </sheetViews>
  <sheetFormatPr defaultColWidth="7.26953125" defaultRowHeight="13.2" x14ac:dyDescent="0.25"/>
  <cols>
    <col min="1" max="1" width="8.7265625" style="13" customWidth="1"/>
    <col min="2" max="2" width="9.453125" style="19"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OKTOBER!A1+31</f>
        <v>44867</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44866</v>
      </c>
      <c r="B3" s="23">
        <f>OKTOBER!B243+1</f>
        <v>44866</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44867</v>
      </c>
      <c r="B11" s="25">
        <f>B3+1</f>
        <v>44867</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44868</v>
      </c>
      <c r="B19" s="23">
        <f>B11+1</f>
        <v>44868</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44869</v>
      </c>
      <c r="B27" s="25">
        <f>B19+1</f>
        <v>44869</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44870</v>
      </c>
      <c r="B35" s="23">
        <f>B27+1</f>
        <v>44870</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44871</v>
      </c>
      <c r="B43" s="25">
        <f>B35+1</f>
        <v>44871</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44872</v>
      </c>
      <c r="B51" s="23">
        <f>B43+1</f>
        <v>44872</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44873</v>
      </c>
      <c r="B59" s="27">
        <f>B51+1</f>
        <v>44873</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44874</v>
      </c>
      <c r="B67" s="23">
        <f>B59+1</f>
        <v>44874</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44875</v>
      </c>
      <c r="B75" s="27">
        <f>B67+1</f>
        <v>44875</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44876</v>
      </c>
      <c r="B83" s="29">
        <f>B75+1</f>
        <v>44876</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44877</v>
      </c>
      <c r="B91" s="27">
        <f>B83+1</f>
        <v>44877</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44878</v>
      </c>
      <c r="B99" s="29">
        <f>B91+1</f>
        <v>44878</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44879</v>
      </c>
      <c r="B107" s="27">
        <f>B99+1</f>
        <v>44879</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44880</v>
      </c>
      <c r="B115" s="29">
        <f>B107+1</f>
        <v>44880</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44881</v>
      </c>
      <c r="B123" s="27">
        <f>B115+1</f>
        <v>44881</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44882</v>
      </c>
      <c r="B131" s="29">
        <f>B123+1</f>
        <v>44882</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44883</v>
      </c>
      <c r="B139" s="27">
        <f>B131+1</f>
        <v>44883</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44884</v>
      </c>
      <c r="B147" s="29">
        <f>B139+1</f>
        <v>44884</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44885</v>
      </c>
      <c r="B155" s="27">
        <f>B147+1</f>
        <v>44885</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44886</v>
      </c>
      <c r="B163" s="29">
        <f>B155+1</f>
        <v>44886</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44887</v>
      </c>
      <c r="B171" s="27">
        <f>B163+1</f>
        <v>44887</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44888</v>
      </c>
      <c r="B179" s="29">
        <f>B171+1</f>
        <v>44888</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44889</v>
      </c>
      <c r="B187" s="27">
        <f>B179+1</f>
        <v>44889</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44890</v>
      </c>
      <c r="B195" s="29">
        <f>B187+1</f>
        <v>44890</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42"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44891</v>
      </c>
      <c r="B203" s="27">
        <f>B195+1</f>
        <v>44891</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44892</v>
      </c>
      <c r="B211" s="29">
        <f>B203+1</f>
        <v>44892</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44893</v>
      </c>
      <c r="B219" s="27">
        <f>B211+1</f>
        <v>44893</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44894</v>
      </c>
      <c r="B227" s="29">
        <f>B219+1</f>
        <v>44894</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44895</v>
      </c>
      <c r="B235" s="27">
        <f>B227+1</f>
        <v>44895</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ht="13.05" customHeight="1" x14ac:dyDescent="0.25">
      <c r="A243" s="125" t="s">
        <v>2</v>
      </c>
      <c r="B243" s="126"/>
      <c r="C243" s="108">
        <f>$A$1</f>
        <v>44867</v>
      </c>
      <c r="D243" s="109"/>
      <c r="E243" s="110"/>
      <c r="F243" s="31">
        <f>SUM(F3:F242)</f>
        <v>0</v>
      </c>
    </row>
    <row r="244" spans="1:6" x14ac:dyDescent="0.25">
      <c r="A244" s="111"/>
      <c r="B244" s="112"/>
      <c r="C244" s="113">
        <f>$A$1</f>
        <v>44867</v>
      </c>
      <c r="D244" s="114"/>
      <c r="E244" s="115"/>
      <c r="F244" s="32">
        <f>F243+OKTOBER!F252</f>
        <v>0</v>
      </c>
    </row>
    <row r="245" spans="1:6" ht="16.5" customHeight="1" x14ac:dyDescent="0.25"/>
  </sheetData>
  <sheetProtection password="9094" sheet="1" objects="1" scenarios="1" selectLockedCells="1"/>
  <mergeCells count="36">
    <mergeCell ref="A28:B34"/>
    <mergeCell ref="A1:B1"/>
    <mergeCell ref="D1:E1"/>
    <mergeCell ref="A4:B10"/>
    <mergeCell ref="A12:B18"/>
    <mergeCell ref="A20:B26"/>
    <mergeCell ref="A124:B130"/>
    <mergeCell ref="A36:B42"/>
    <mergeCell ref="A44:B50"/>
    <mergeCell ref="A52:B58"/>
    <mergeCell ref="A60:B66"/>
    <mergeCell ref="A68:B74"/>
    <mergeCell ref="A76:B82"/>
    <mergeCell ref="A84:B90"/>
    <mergeCell ref="A92:B98"/>
    <mergeCell ref="A100:B106"/>
    <mergeCell ref="A108:B114"/>
    <mergeCell ref="A116:B122"/>
    <mergeCell ref="A220:B226"/>
    <mergeCell ref="A132:B138"/>
    <mergeCell ref="A140:B146"/>
    <mergeCell ref="A148:B154"/>
    <mergeCell ref="A156:B162"/>
    <mergeCell ref="A164:B170"/>
    <mergeCell ref="A172:B178"/>
    <mergeCell ref="A180:B186"/>
    <mergeCell ref="A188:B194"/>
    <mergeCell ref="A196:B202"/>
    <mergeCell ref="A204:B210"/>
    <mergeCell ref="A212:B218"/>
    <mergeCell ref="A228:B234"/>
    <mergeCell ref="A236:B242"/>
    <mergeCell ref="A243:B243"/>
    <mergeCell ref="C243:E243"/>
    <mergeCell ref="A244:B244"/>
    <mergeCell ref="C244:E2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9.54296875" style="19"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NOVEMBER!A1+30</f>
        <v>44897</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44896</v>
      </c>
      <c r="B3" s="23">
        <f>NOVEMBER!B235+1</f>
        <v>44896</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44897</v>
      </c>
      <c r="B11" s="25">
        <f>B3+1</f>
        <v>44897</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44898</v>
      </c>
      <c r="B19" s="23">
        <f>B11+1</f>
        <v>44898</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44899</v>
      </c>
      <c r="B27" s="25">
        <f>B19+1</f>
        <v>44899</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44900</v>
      </c>
      <c r="B35" s="23">
        <f>B27+1</f>
        <v>44900</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44901</v>
      </c>
      <c r="B43" s="25">
        <f>B35+1</f>
        <v>44901</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44902</v>
      </c>
      <c r="B51" s="23">
        <f>B43+1</f>
        <v>44902</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44903</v>
      </c>
      <c r="B59" s="27">
        <f>B51+1</f>
        <v>44903</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44904</v>
      </c>
      <c r="B67" s="23">
        <f>B59+1</f>
        <v>44904</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44905</v>
      </c>
      <c r="B75" s="27">
        <f>B67+1</f>
        <v>44905</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44906</v>
      </c>
      <c r="B83" s="29">
        <f>B75+1</f>
        <v>44906</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44907</v>
      </c>
      <c r="B91" s="27">
        <f>B83+1</f>
        <v>44907</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44908</v>
      </c>
      <c r="B99" s="29">
        <f>B91+1</f>
        <v>44908</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44909</v>
      </c>
      <c r="B107" s="27">
        <f>B99+1</f>
        <v>44909</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44910</v>
      </c>
      <c r="B115" s="29">
        <f>B107+1</f>
        <v>44910</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44911</v>
      </c>
      <c r="B123" s="27">
        <f>B115+1</f>
        <v>44911</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44912</v>
      </c>
      <c r="B131" s="29">
        <f>B123+1</f>
        <v>44912</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44913</v>
      </c>
      <c r="B139" s="27">
        <f>B131+1</f>
        <v>44913</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44914</v>
      </c>
      <c r="B147" s="29">
        <f>B139+1</f>
        <v>44914</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44915</v>
      </c>
      <c r="B155" s="27">
        <f>B147+1</f>
        <v>44915</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44916</v>
      </c>
      <c r="B163" s="29">
        <f>B155+1</f>
        <v>44916</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44917</v>
      </c>
      <c r="B171" s="27">
        <f>B163+1</f>
        <v>44917</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44918</v>
      </c>
      <c r="B179" s="29">
        <f>B171+1</f>
        <v>44918</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44919</v>
      </c>
      <c r="B187" s="27">
        <f>B179+1</f>
        <v>44919</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44920</v>
      </c>
      <c r="B195" s="29">
        <f>B187+1</f>
        <v>44920</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44921</v>
      </c>
      <c r="B203" s="27">
        <f>B195+1</f>
        <v>44921</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44922</v>
      </c>
      <c r="B211" s="29">
        <f>B203+1</f>
        <v>44922</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44923</v>
      </c>
      <c r="B219" s="27">
        <f>B211+1</f>
        <v>44923</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44924</v>
      </c>
      <c r="B227" s="29">
        <f>B219+1</f>
        <v>44924</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44925</v>
      </c>
      <c r="B235" s="27">
        <f>B227+1</f>
        <v>44925</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44926</v>
      </c>
      <c r="B243" s="30">
        <f>B235+1</f>
        <v>44926</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44897</v>
      </c>
      <c r="D251" s="109"/>
      <c r="E251" s="110"/>
      <c r="F251" s="31">
        <f>SUM(F3:F250)</f>
        <v>0</v>
      </c>
    </row>
    <row r="252" spans="1:6" x14ac:dyDescent="0.25">
      <c r="A252" s="111"/>
      <c r="B252" s="112"/>
      <c r="C252" s="113">
        <f>$A$1</f>
        <v>44897</v>
      </c>
      <c r="D252" s="114"/>
      <c r="E252" s="115"/>
      <c r="F252" s="32">
        <f>F251+NOVEMBER!F244</f>
        <v>0</v>
      </c>
    </row>
    <row r="253" spans="1:6" ht="16.5" customHeight="1" x14ac:dyDescent="0.25"/>
  </sheetData>
  <sheetProtection algorithmName="SHA-512" hashValue="iAGp+i9pLRNS2KQr98dWfi7u0KqeVtG94tmmNzxsZDZMwX8ikef/PiDdvJ+NbDbT4Ptq4gXI5Lj/kLkfFHqdjw==" saltValue="QSOcN6NchvbISU5JxLbu/Q==" spinCount="100000"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24"/>
  <sheetViews>
    <sheetView showGridLines="0" showRowColHeaders="0" workbookViewId="0">
      <pane ySplit="1" topLeftCell="A2" activePane="bottomLeft" state="frozen"/>
      <selection pane="bottomLeft" activeCell="L20" sqref="L20"/>
    </sheetView>
  </sheetViews>
  <sheetFormatPr defaultColWidth="9.26953125" defaultRowHeight="13.8" x14ac:dyDescent="0.3"/>
  <cols>
    <col min="1" max="1" width="1.6328125" style="79" customWidth="1"/>
    <col min="2" max="2" width="17.08984375" style="79" customWidth="1"/>
    <col min="3" max="3" width="8.26953125" style="78" customWidth="1"/>
    <col min="4" max="4" width="15.6328125" style="79" customWidth="1"/>
    <col min="5" max="5" width="9.453125" style="79" bestFit="1" customWidth="1"/>
    <col min="6" max="6" width="9.26953125" style="79"/>
    <col min="7" max="7" width="9.26953125" style="79" customWidth="1"/>
    <col min="8" max="16384" width="9.26953125" style="79"/>
  </cols>
  <sheetData>
    <row r="1" spans="2:7" ht="49.95" customHeight="1" x14ac:dyDescent="0.6">
      <c r="B1" s="95" t="s">
        <v>15</v>
      </c>
      <c r="C1" s="86"/>
      <c r="D1" s="87" t="str">
        <f>JANUARI!C1</f>
        <v>[schrijf hier je projecttitel en de naam van de projecthouder (persoon, feitelijke vereniging of vzw]</v>
      </c>
    </row>
    <row r="2" spans="2:7" ht="27.6" x14ac:dyDescent="0.3">
      <c r="B2" s="80" t="s">
        <v>22</v>
      </c>
      <c r="C2" s="84" t="s">
        <v>23</v>
      </c>
      <c r="D2" s="83" t="s">
        <v>48</v>
      </c>
    </row>
    <row r="3" spans="2:7" ht="15" customHeight="1" x14ac:dyDescent="0.3">
      <c r="B3" s="81" t="s">
        <v>17</v>
      </c>
      <c r="C3" s="85">
        <f>JANUARI!F251</f>
        <v>0</v>
      </c>
      <c r="D3" s="88">
        <f>$D$15/12</f>
        <v>0</v>
      </c>
    </row>
    <row r="4" spans="2:7" ht="15" customHeight="1" x14ac:dyDescent="0.3">
      <c r="B4" s="81" t="s">
        <v>18</v>
      </c>
      <c r="C4" s="85">
        <f>FEBRUARI!F227</f>
        <v>0</v>
      </c>
      <c r="D4" s="88">
        <f t="shared" ref="D4:D14" si="0">$D$15/12</f>
        <v>0</v>
      </c>
    </row>
    <row r="5" spans="2:7" ht="15" customHeight="1" x14ac:dyDescent="0.3">
      <c r="B5" s="81" t="s">
        <v>19</v>
      </c>
      <c r="C5" s="85">
        <f>MAART!F251</f>
        <v>0</v>
      </c>
      <c r="D5" s="88">
        <f t="shared" si="0"/>
        <v>0</v>
      </c>
    </row>
    <row r="6" spans="2:7" ht="15" customHeight="1" x14ac:dyDescent="0.3">
      <c r="B6" s="81" t="s">
        <v>20</v>
      </c>
      <c r="C6" s="85">
        <f>APRIL!F243</f>
        <v>0</v>
      </c>
      <c r="D6" s="88">
        <f t="shared" si="0"/>
        <v>0</v>
      </c>
    </row>
    <row r="7" spans="2:7" ht="15" customHeight="1" x14ac:dyDescent="0.3">
      <c r="B7" s="81" t="s">
        <v>21</v>
      </c>
      <c r="C7" s="85">
        <f>MEI!F251</f>
        <v>0</v>
      </c>
      <c r="D7" s="88">
        <f t="shared" si="0"/>
        <v>0</v>
      </c>
    </row>
    <row r="8" spans="2:7" ht="15" customHeight="1" x14ac:dyDescent="0.3">
      <c r="B8" s="81" t="s">
        <v>7</v>
      </c>
      <c r="C8" s="85">
        <f>JUNI!F243</f>
        <v>0</v>
      </c>
      <c r="D8" s="88">
        <f t="shared" si="0"/>
        <v>0</v>
      </c>
      <c r="E8" s="78"/>
      <c r="F8" s="78"/>
    </row>
    <row r="9" spans="2:7" ht="15" customHeight="1" x14ac:dyDescent="0.3">
      <c r="B9" s="81" t="s">
        <v>8</v>
      </c>
      <c r="C9" s="85">
        <f>JULI!F251</f>
        <v>0</v>
      </c>
      <c r="D9" s="88">
        <f t="shared" si="0"/>
        <v>0</v>
      </c>
      <c r="E9" s="78"/>
      <c r="F9" s="78"/>
    </row>
    <row r="10" spans="2:7" ht="15" customHeight="1" x14ac:dyDescent="0.3">
      <c r="B10" s="81" t="s">
        <v>9</v>
      </c>
      <c r="C10" s="85">
        <f>AUGUSTUS!F251</f>
        <v>0</v>
      </c>
      <c r="D10" s="88">
        <f t="shared" si="0"/>
        <v>0</v>
      </c>
      <c r="E10" s="78"/>
      <c r="F10" s="78"/>
    </row>
    <row r="11" spans="2:7" ht="15" customHeight="1" x14ac:dyDescent="0.3">
      <c r="B11" s="81" t="s">
        <v>10</v>
      </c>
      <c r="C11" s="85">
        <f>SEPTEMBER!F243</f>
        <v>0</v>
      </c>
      <c r="D11" s="88">
        <f t="shared" si="0"/>
        <v>0</v>
      </c>
      <c r="E11" s="78"/>
      <c r="F11" s="78"/>
    </row>
    <row r="12" spans="2:7" ht="15" customHeight="1" x14ac:dyDescent="0.3">
      <c r="B12" s="81" t="s">
        <v>11</v>
      </c>
      <c r="C12" s="85">
        <f>OKTOBER!F251</f>
        <v>0</v>
      </c>
      <c r="D12" s="88">
        <f t="shared" si="0"/>
        <v>0</v>
      </c>
      <c r="E12" s="78"/>
      <c r="F12" s="78"/>
    </row>
    <row r="13" spans="2:7" ht="15" customHeight="1" x14ac:dyDescent="0.3">
      <c r="B13" s="81" t="s">
        <v>12</v>
      </c>
      <c r="C13" s="85">
        <f>NOVEMBER!F243</f>
        <v>0</v>
      </c>
      <c r="D13" s="88">
        <f t="shared" si="0"/>
        <v>0</v>
      </c>
      <c r="E13" s="78"/>
      <c r="F13" s="78"/>
    </row>
    <row r="14" spans="2:7" ht="15" customHeight="1" x14ac:dyDescent="0.3">
      <c r="B14" s="81" t="s">
        <v>13</v>
      </c>
      <c r="C14" s="85">
        <f>DECEMBER!F251</f>
        <v>0</v>
      </c>
      <c r="D14" s="88">
        <f t="shared" si="0"/>
        <v>0</v>
      </c>
      <c r="E14" s="78"/>
      <c r="F14" s="78"/>
    </row>
    <row r="15" spans="2:7" ht="15" customHeight="1" x14ac:dyDescent="0.3">
      <c r="B15" s="82" t="s">
        <v>14</v>
      </c>
      <c r="C15" s="97">
        <f>SUM(C3:C14)</f>
        <v>0</v>
      </c>
      <c r="D15" s="96" t="str">
        <f>TEXT('INFO-richtlijnen'!C33/24,"[u]:mm ")</f>
        <v xml:space="preserve">0:00 </v>
      </c>
      <c r="E15" s="78"/>
      <c r="F15" s="98">
        <f>C15*24</f>
        <v>0</v>
      </c>
      <c r="G15" s="98">
        <f>D15*24</f>
        <v>0</v>
      </c>
    </row>
    <row r="16" spans="2:7" x14ac:dyDescent="0.3">
      <c r="B16" s="77"/>
      <c r="D16" s="78"/>
      <c r="E16" s="78"/>
      <c r="F16" s="78"/>
    </row>
    <row r="17" spans="2:6" x14ac:dyDescent="0.3">
      <c r="B17" s="89" t="s">
        <v>51</v>
      </c>
      <c r="D17" s="78"/>
      <c r="E17" s="78"/>
      <c r="F17" s="78"/>
    </row>
    <row r="18" spans="2:6" x14ac:dyDescent="0.3">
      <c r="B18" s="90" t="s">
        <v>52</v>
      </c>
    </row>
    <row r="20" spans="2:6" ht="15.6" x14ac:dyDescent="0.3">
      <c r="B20" s="91" t="s">
        <v>49</v>
      </c>
      <c r="C20" s="92"/>
      <c r="D20" s="93"/>
      <c r="E20" s="94" t="e">
        <f>C15/D15</f>
        <v>#DIV/0!</v>
      </c>
    </row>
    <row r="21" spans="2:6" x14ac:dyDescent="0.3">
      <c r="B21" s="79" t="s">
        <v>50</v>
      </c>
    </row>
    <row r="23" spans="2:6" ht="14.4" thickBot="1" x14ac:dyDescent="0.35">
      <c r="B23" s="136" t="s">
        <v>55</v>
      </c>
      <c r="F23" s="135"/>
    </row>
    <row r="24" spans="2:6" ht="14.4" thickBot="1" x14ac:dyDescent="0.35">
      <c r="B24" s="79" t="s">
        <v>56</v>
      </c>
      <c r="E24" s="137" t="e">
        <f>'INFO-richtlijnen'!I21*TOTALEN!$E$20</f>
        <v>#DIV/0!</v>
      </c>
      <c r="F24" s="135"/>
    </row>
  </sheetData>
  <sheetProtection algorithmName="SHA-512" hashValue="YkQyzjX2/xKW9b6xpyL+6PodUbENbfeG1tOGqDdXLrPh6Mb0tww3r3CIlAt9YJWMPokn0PNfGdjZNB+x6Up1ig==" saltValue="ZkKYlU8Ms6weYUgk2ibIIA==" spinCount="100000" sheet="1" objects="1" scenarios="1" selectLockedCells="1" selectUnlockedCells="1"/>
  <conditionalFormatting sqref="E20">
    <cfRule type="cellIs" dxfId="5" priority="9" operator="greaterThanOrEqual">
      <formula>1</formula>
    </cfRule>
    <cfRule type="cellIs" dxfId="4" priority="8" operator="lessThan">
      <formula>1</formula>
    </cfRule>
  </conditionalFormatting>
  <conditionalFormatting sqref="C3:C14">
    <cfRule type="cellIs" dxfId="3" priority="10" operator="lessThan">
      <formula>$D3</formula>
    </cfRule>
    <cfRule type="cellIs" dxfId="2" priority="11" operator="greaterThanOrEqual">
      <formula>$D3</formula>
    </cfRule>
  </conditionalFormatting>
  <conditionalFormatting sqref="C15">
    <cfRule type="expression" dxfId="1" priority="2">
      <formula>$F$15&gt;=$G$15</formula>
    </cfRule>
    <cfRule type="expression" dxfId="0" priority="1">
      <formula>$F$15&lt;$G$15</formula>
    </cfRule>
  </conditionalFormatting>
  <pageMargins left="0.7" right="0.7" top="0.75" bottom="0.75" header="0.3" footer="0.3"/>
  <pageSetup paperSize="9" orientation="portrait" verticalDpi="0" r:id="rId1"/>
  <ignoredErrors>
    <ignoredError sqref="E20 E2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zoomScaleNormal="10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v>44562</v>
      </c>
      <c r="B1" s="124"/>
      <c r="C1" s="73" t="str">
        <f>'INFO-richtlijnen'!B2</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44562</v>
      </c>
      <c r="B3" s="23">
        <v>44562</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44563</v>
      </c>
      <c r="B11" s="25">
        <f>B3+1</f>
        <v>44563</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44564</v>
      </c>
      <c r="B19" s="23">
        <f>B11+1</f>
        <v>44564</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44565</v>
      </c>
      <c r="B27" s="25">
        <f>B19+1</f>
        <v>44565</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44566</v>
      </c>
      <c r="B35" s="23">
        <f>B27+1</f>
        <v>44566</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44567</v>
      </c>
      <c r="B43" s="25">
        <f>B35+1</f>
        <v>44567</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44568</v>
      </c>
      <c r="B51" s="23">
        <f>B43+1</f>
        <v>44568</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44569</v>
      </c>
      <c r="B59" s="27">
        <f>B51+1</f>
        <v>44569</v>
      </c>
      <c r="C59" s="9"/>
      <c r="D59" s="8"/>
      <c r="E59" s="8"/>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44570</v>
      </c>
      <c r="B67" s="23">
        <f>B59+1</f>
        <v>44570</v>
      </c>
      <c r="C67" s="11"/>
      <c r="D67" s="6"/>
      <c r="E67" s="6"/>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44571</v>
      </c>
      <c r="B75" s="27">
        <f>B67+1</f>
        <v>44571</v>
      </c>
      <c r="C75" s="9"/>
      <c r="D75" s="8"/>
      <c r="E75" s="8"/>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44572</v>
      </c>
      <c r="B83" s="29">
        <f>B75+1</f>
        <v>44572</v>
      </c>
      <c r="C83" s="11"/>
      <c r="D83" s="6"/>
      <c r="E83" s="6"/>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44573</v>
      </c>
      <c r="B91" s="27">
        <f>B83+1</f>
        <v>44573</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44574</v>
      </c>
      <c r="B99" s="29">
        <f>B91+1</f>
        <v>44574</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44575</v>
      </c>
      <c r="B107" s="27">
        <f>B99+1</f>
        <v>44575</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44576</v>
      </c>
      <c r="B115" s="29">
        <f>B107+1</f>
        <v>44576</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44577</v>
      </c>
      <c r="B123" s="27">
        <f>B115+1</f>
        <v>44577</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44578</v>
      </c>
      <c r="B131" s="29">
        <f>B123+1</f>
        <v>44578</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44579</v>
      </c>
      <c r="B139" s="27">
        <f>B131+1</f>
        <v>44579</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44580</v>
      </c>
      <c r="B147" s="29">
        <f>B139+1</f>
        <v>44580</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44581</v>
      </c>
      <c r="B155" s="27">
        <f>B147+1</f>
        <v>44581</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44582</v>
      </c>
      <c r="B163" s="29">
        <f>B155+1</f>
        <v>44582</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44583</v>
      </c>
      <c r="B171" s="27">
        <f>B163+1</f>
        <v>44583</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44584</v>
      </c>
      <c r="B179" s="29">
        <f>B171+1</f>
        <v>44584</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44585</v>
      </c>
      <c r="B187" s="27">
        <f>B179+1</f>
        <v>44585</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44586</v>
      </c>
      <c r="B195" s="29">
        <f>B187+1</f>
        <v>44586</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44587</v>
      </c>
      <c r="B203" s="27">
        <f>B195+1</f>
        <v>44587</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44588</v>
      </c>
      <c r="B211" s="29">
        <f>B203+1</f>
        <v>44588</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44589</v>
      </c>
      <c r="B219" s="27">
        <f>B211+1</f>
        <v>44589</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44590</v>
      </c>
      <c r="B227" s="29">
        <f>B219+1</f>
        <v>44590</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44591</v>
      </c>
      <c r="B235" s="27">
        <f>B227+1</f>
        <v>44591</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44592</v>
      </c>
      <c r="B243" s="30">
        <f>B235+1</f>
        <v>44592</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44562</v>
      </c>
      <c r="D251" s="109"/>
      <c r="E251" s="110"/>
      <c r="F251" s="31">
        <f>SUM(F3:F250)</f>
        <v>0</v>
      </c>
    </row>
    <row r="252" spans="1:6" x14ac:dyDescent="0.25">
      <c r="A252" s="111"/>
      <c r="B252" s="112"/>
      <c r="C252" s="113">
        <f>$A$1</f>
        <v>44562</v>
      </c>
      <c r="D252" s="114"/>
      <c r="E252" s="115"/>
      <c r="F252" s="32">
        <f>F251</f>
        <v>0</v>
      </c>
    </row>
    <row r="253" spans="1:6" ht="16.5" customHeight="1" x14ac:dyDescent="0.25"/>
  </sheetData>
  <sheetProtection algorithmName="SHA-512" hashValue="PD4X/ndSh3Uhhta2P6B3sXMklnWAc0/O+CRL24GJBGUPCtBN6BJmaBiSoYogKV0vS3r4fBkJLI0IzGIUIaXkfA==" saltValue="I5M+AEEkTEumFEshk7FE1w==" spinCount="100000" sheet="1" objects="1" scenarios="1" selectLockedCells="1"/>
  <mergeCells count="37">
    <mergeCell ref="A124:B130"/>
    <mergeCell ref="D1:E1"/>
    <mergeCell ref="A4:B10"/>
    <mergeCell ref="A12:B18"/>
    <mergeCell ref="A20:B26"/>
    <mergeCell ref="A28:B34"/>
    <mergeCell ref="A36:B42"/>
    <mergeCell ref="A44:B50"/>
    <mergeCell ref="A52:B58"/>
    <mergeCell ref="A60:B66"/>
    <mergeCell ref="A68:B74"/>
    <mergeCell ref="A76:B82"/>
    <mergeCell ref="A84:B90"/>
    <mergeCell ref="A92:B98"/>
    <mergeCell ref="A100:B106"/>
    <mergeCell ref="A108:B114"/>
    <mergeCell ref="A188:B194"/>
    <mergeCell ref="A1:B1"/>
    <mergeCell ref="A251:B251"/>
    <mergeCell ref="A244:B250"/>
    <mergeCell ref="A236:B242"/>
    <mergeCell ref="A228:B234"/>
    <mergeCell ref="A220:B226"/>
    <mergeCell ref="A212:B218"/>
    <mergeCell ref="A116:B122"/>
    <mergeCell ref="A180:B186"/>
    <mergeCell ref="A172:B178"/>
    <mergeCell ref="A164:B170"/>
    <mergeCell ref="A156:B162"/>
    <mergeCell ref="A148:B154"/>
    <mergeCell ref="A140:B146"/>
    <mergeCell ref="A132:B138"/>
    <mergeCell ref="C251:E251"/>
    <mergeCell ref="A252:B252"/>
    <mergeCell ref="C252:E252"/>
    <mergeCell ref="A204:B210"/>
    <mergeCell ref="A196:B20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JANUARI!A1+31</f>
        <v>44593</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44593</v>
      </c>
      <c r="B3" s="23">
        <f>JANUARI!B243+1</f>
        <v>44593</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44594</v>
      </c>
      <c r="B11" s="25">
        <f>B3+1</f>
        <v>44594</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44595</v>
      </c>
      <c r="B19" s="23">
        <f>B11+1</f>
        <v>44595</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44596</v>
      </c>
      <c r="B27" s="25">
        <f>B19+1</f>
        <v>44596</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44597</v>
      </c>
      <c r="B35" s="23">
        <f>B27+1</f>
        <v>44597</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44598</v>
      </c>
      <c r="B43" s="25">
        <f>B35+1</f>
        <v>44598</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44599</v>
      </c>
      <c r="B51" s="23">
        <f>B43+1</f>
        <v>44599</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44600</v>
      </c>
      <c r="B59" s="27">
        <f>B51+1</f>
        <v>44600</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44601</v>
      </c>
      <c r="B67" s="23">
        <f>B59+1</f>
        <v>44601</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44602</v>
      </c>
      <c r="B75" s="27">
        <f>B67+1</f>
        <v>44602</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44603</v>
      </c>
      <c r="B83" s="29">
        <f>B75+1</f>
        <v>44603</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44604</v>
      </c>
      <c r="B91" s="27">
        <f>B83+1</f>
        <v>44604</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44605</v>
      </c>
      <c r="B99" s="29">
        <f>B91+1</f>
        <v>44605</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44606</v>
      </c>
      <c r="B107" s="27">
        <f>B99+1</f>
        <v>44606</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44607</v>
      </c>
      <c r="B115" s="29">
        <f>B107+1</f>
        <v>44607</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44608</v>
      </c>
      <c r="B123" s="27">
        <f>B115+1</f>
        <v>44608</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44609</v>
      </c>
      <c r="B131" s="29">
        <f>B123+1</f>
        <v>44609</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44610</v>
      </c>
      <c r="B139" s="27">
        <f>B131+1</f>
        <v>44610</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44611</v>
      </c>
      <c r="B147" s="29">
        <f>B139+1</f>
        <v>44611</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44612</v>
      </c>
      <c r="B155" s="27">
        <f>B147+1</f>
        <v>44612</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44613</v>
      </c>
      <c r="B163" s="29">
        <f>B155+1</f>
        <v>44613</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44614</v>
      </c>
      <c r="B171" s="27">
        <f>B163+1</f>
        <v>44614</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44615</v>
      </c>
      <c r="B179" s="29">
        <f>B171+1</f>
        <v>44615</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44616</v>
      </c>
      <c r="B187" s="27">
        <f>B179+1</f>
        <v>44616</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44617</v>
      </c>
      <c r="B195" s="29">
        <f>B187+1</f>
        <v>44617</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26"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44618</v>
      </c>
      <c r="B203" s="27">
        <f>B195+1</f>
        <v>44618</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44619</v>
      </c>
      <c r="B211" s="29">
        <f>B203+1</f>
        <v>44619</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44620</v>
      </c>
      <c r="B219" s="27">
        <f>B211+1</f>
        <v>44620</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ht="13.05" customHeight="1" x14ac:dyDescent="0.25">
      <c r="A227" s="125" t="s">
        <v>2</v>
      </c>
      <c r="B227" s="126"/>
      <c r="C227" s="108">
        <f>$A$1</f>
        <v>44593</v>
      </c>
      <c r="D227" s="109"/>
      <c r="E227" s="110"/>
      <c r="F227" s="31">
        <f>SUM(F3:F226)</f>
        <v>0</v>
      </c>
    </row>
    <row r="228" spans="1:6" x14ac:dyDescent="0.25">
      <c r="A228" s="111"/>
      <c r="B228" s="112"/>
      <c r="C228" s="113">
        <f>$A$1</f>
        <v>44593</v>
      </c>
      <c r="D228" s="114"/>
      <c r="E228" s="115"/>
      <c r="F228" s="32">
        <f>F227+JANUARI!F252</f>
        <v>0</v>
      </c>
    </row>
    <row r="229" spans="1:6" ht="16.5" customHeight="1" x14ac:dyDescent="0.25"/>
  </sheetData>
  <sheetProtection algorithmName="SHA-512" hashValue="9116w/Eo1cvHrgfdnrT6aO4WkI4sL20kFxUvy9CsatDWxZtNk8gCxj5ms6v3kHx9RGQQ5siGRHbg07gQgLsrYg==" saltValue="SV45bCfAOcmubbJT8wxjeg==" spinCount="100000" sheet="1" objects="1" scenarios="1" selectLockedCells="1"/>
  <mergeCells count="34">
    <mergeCell ref="A28:B34"/>
    <mergeCell ref="A1:B1"/>
    <mergeCell ref="D1:E1"/>
    <mergeCell ref="A4:B10"/>
    <mergeCell ref="A12:B18"/>
    <mergeCell ref="A20:B26"/>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172:B178"/>
    <mergeCell ref="A180:B186"/>
    <mergeCell ref="A188:B194"/>
    <mergeCell ref="A196:B202"/>
    <mergeCell ref="A204:B210"/>
    <mergeCell ref="A132:B138"/>
    <mergeCell ref="A140:B146"/>
    <mergeCell ref="A148:B154"/>
    <mergeCell ref="A156:B162"/>
    <mergeCell ref="A164:B170"/>
    <mergeCell ref="A227:B227"/>
    <mergeCell ref="C227:E227"/>
    <mergeCell ref="A228:B228"/>
    <mergeCell ref="C228:E228"/>
    <mergeCell ref="A220:B2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JANUARI!A1+60</f>
        <v>44622</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44621</v>
      </c>
      <c r="B3" s="23">
        <f>FEBRUARI!B219+1</f>
        <v>44621</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44622</v>
      </c>
      <c r="B11" s="25">
        <f>B3+1</f>
        <v>44622</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44623</v>
      </c>
      <c r="B19" s="23">
        <f>B11+1</f>
        <v>44623</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44624</v>
      </c>
      <c r="B27" s="25">
        <f>B19+1</f>
        <v>44624</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44625</v>
      </c>
      <c r="B35" s="23">
        <f>B27+1</f>
        <v>44625</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44626</v>
      </c>
      <c r="B43" s="25">
        <f>B35+1</f>
        <v>44626</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44627</v>
      </c>
      <c r="B51" s="23">
        <f>B43+1</f>
        <v>44627</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44628</v>
      </c>
      <c r="B59" s="27">
        <f>B51+1</f>
        <v>44628</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44629</v>
      </c>
      <c r="B67" s="23">
        <f>B59+1</f>
        <v>44629</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44630</v>
      </c>
      <c r="B75" s="27">
        <f>B67+1</f>
        <v>44630</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44631</v>
      </c>
      <c r="B83" s="29">
        <f>B75+1</f>
        <v>44631</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44632</v>
      </c>
      <c r="B91" s="27">
        <f>B83+1</f>
        <v>44632</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44633</v>
      </c>
      <c r="B99" s="29">
        <f>B91+1</f>
        <v>44633</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44634</v>
      </c>
      <c r="B107" s="27">
        <f>B99+1</f>
        <v>44634</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44635</v>
      </c>
      <c r="B115" s="29">
        <f>B107+1</f>
        <v>44635</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44636</v>
      </c>
      <c r="B123" s="27">
        <f>B115+1</f>
        <v>44636</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44637</v>
      </c>
      <c r="B131" s="29">
        <f>B123+1</f>
        <v>44637</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44638</v>
      </c>
      <c r="B139" s="27">
        <f>B131+1</f>
        <v>44638</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44639</v>
      </c>
      <c r="B147" s="29">
        <f>B139+1</f>
        <v>44639</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44640</v>
      </c>
      <c r="B155" s="27">
        <f>B147+1</f>
        <v>44640</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44641</v>
      </c>
      <c r="B163" s="29">
        <f>B155+1</f>
        <v>44641</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44642</v>
      </c>
      <c r="B171" s="27">
        <f>B163+1</f>
        <v>44642</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44643</v>
      </c>
      <c r="B179" s="29">
        <f>B171+1</f>
        <v>44643</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44644</v>
      </c>
      <c r="B187" s="27">
        <f>B179+1</f>
        <v>44644</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44645</v>
      </c>
      <c r="B195" s="29">
        <f>B187+1</f>
        <v>44645</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44646</v>
      </c>
      <c r="B203" s="27">
        <f>B195+1</f>
        <v>44646</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44647</v>
      </c>
      <c r="B211" s="29">
        <f>B203+1</f>
        <v>44647</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44648</v>
      </c>
      <c r="B219" s="27">
        <f>B211+1</f>
        <v>44648</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44649</v>
      </c>
      <c r="B227" s="29">
        <f>B219+1</f>
        <v>44649</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44650</v>
      </c>
      <c r="B235" s="27">
        <f>B227+1</f>
        <v>44650</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44651</v>
      </c>
      <c r="B243" s="30">
        <f>B235+1</f>
        <v>44651</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44622</v>
      </c>
      <c r="D251" s="109"/>
      <c r="E251" s="110"/>
      <c r="F251" s="31">
        <f>SUM(F3:F250)</f>
        <v>0</v>
      </c>
    </row>
    <row r="252" spans="1:6" x14ac:dyDescent="0.25">
      <c r="A252" s="111"/>
      <c r="B252" s="112"/>
      <c r="C252" s="113">
        <f>$A$1</f>
        <v>44622</v>
      </c>
      <c r="D252" s="114"/>
      <c r="E252" s="115"/>
      <c r="F252" s="32">
        <f>F251+FEBRUARI!F228</f>
        <v>0</v>
      </c>
    </row>
    <row r="253" spans="1:6" ht="16.5" customHeight="1" x14ac:dyDescent="0.25"/>
  </sheetData>
  <sheetProtection algorithmName="SHA-512" hashValue="cRP3w5xTgwnaAK9rS+RNtMykF/ieP0jIT5C2KhmxLvCGsDbXNmRwfNSkovFi2mOfmuy41Qnz07ayzKDBSepDMg==" saltValue="gxPgqCu9XFXzhE9gRqGRgA==" spinCount="100000"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MAART!A1+31</f>
        <v>44653</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44652</v>
      </c>
      <c r="B3" s="23">
        <f>MAART!B243+1</f>
        <v>44652</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44653</v>
      </c>
      <c r="B11" s="25">
        <f>B3+1</f>
        <v>44653</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44654</v>
      </c>
      <c r="B19" s="23">
        <f>B11+1</f>
        <v>44654</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44655</v>
      </c>
      <c r="B27" s="25">
        <f>B19+1</f>
        <v>44655</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44656</v>
      </c>
      <c r="B35" s="23">
        <f>B27+1</f>
        <v>44656</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44657</v>
      </c>
      <c r="B43" s="25">
        <f>B35+1</f>
        <v>44657</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44658</v>
      </c>
      <c r="B51" s="23">
        <f>B43+1</f>
        <v>44658</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44659</v>
      </c>
      <c r="B59" s="27">
        <f>B51+1</f>
        <v>44659</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44660</v>
      </c>
      <c r="B67" s="23">
        <f>B59+1</f>
        <v>44660</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44661</v>
      </c>
      <c r="B75" s="27">
        <f>B67+1</f>
        <v>44661</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44662</v>
      </c>
      <c r="B83" s="29">
        <f>B75+1</f>
        <v>44662</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44663</v>
      </c>
      <c r="B91" s="27">
        <f>B83+1</f>
        <v>44663</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44664</v>
      </c>
      <c r="B99" s="29">
        <f>B91+1</f>
        <v>44664</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44665</v>
      </c>
      <c r="B107" s="27">
        <f>B99+1</f>
        <v>44665</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44666</v>
      </c>
      <c r="B115" s="29">
        <f>B107+1</f>
        <v>44666</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44667</v>
      </c>
      <c r="B123" s="27">
        <f>B115+1</f>
        <v>44667</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44668</v>
      </c>
      <c r="B131" s="29">
        <f>B123+1</f>
        <v>44668</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44669</v>
      </c>
      <c r="B139" s="27">
        <f>B131+1</f>
        <v>44669</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44670</v>
      </c>
      <c r="B147" s="29">
        <f>B139+1</f>
        <v>44670</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44671</v>
      </c>
      <c r="B155" s="27">
        <f>B147+1</f>
        <v>44671</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44672</v>
      </c>
      <c r="B163" s="29">
        <f>B155+1</f>
        <v>44672</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44673</v>
      </c>
      <c r="B171" s="27">
        <f>B163+1</f>
        <v>44673</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44674</v>
      </c>
      <c r="B179" s="29">
        <f>B171+1</f>
        <v>44674</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44675</v>
      </c>
      <c r="B187" s="27">
        <f>B179+1</f>
        <v>44675</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44676</v>
      </c>
      <c r="B195" s="29">
        <f>B187+1</f>
        <v>44676</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42"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44677</v>
      </c>
      <c r="B203" s="27">
        <f>B195+1</f>
        <v>44677</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44678</v>
      </c>
      <c r="B211" s="29">
        <f>B203+1</f>
        <v>44678</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44679</v>
      </c>
      <c r="B219" s="27">
        <f>B211+1</f>
        <v>44679</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44680</v>
      </c>
      <c r="B227" s="29">
        <f>B219+1</f>
        <v>44680</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44681</v>
      </c>
      <c r="B235" s="27">
        <f>B227+1</f>
        <v>44681</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ht="13.05" customHeight="1" x14ac:dyDescent="0.25">
      <c r="A243" s="125" t="s">
        <v>2</v>
      </c>
      <c r="B243" s="126"/>
      <c r="C243" s="108">
        <f>$A$1</f>
        <v>44653</v>
      </c>
      <c r="D243" s="109"/>
      <c r="E243" s="110"/>
      <c r="F243" s="31">
        <f>SUM(F3:F242)</f>
        <v>0</v>
      </c>
    </row>
    <row r="244" spans="1:6" x14ac:dyDescent="0.25">
      <c r="A244" s="111"/>
      <c r="B244" s="112"/>
      <c r="C244" s="113">
        <f>$A$1</f>
        <v>44653</v>
      </c>
      <c r="D244" s="114"/>
      <c r="E244" s="115"/>
      <c r="F244" s="32">
        <f>F243+MAART!F252</f>
        <v>0</v>
      </c>
    </row>
    <row r="245" spans="1:6" ht="16.5" customHeight="1" x14ac:dyDescent="0.25"/>
  </sheetData>
  <sheetProtection password="9094" sheet="1" objects="1" scenarios="1" selectLockedCells="1"/>
  <mergeCells count="36">
    <mergeCell ref="A28:B34"/>
    <mergeCell ref="A1:B1"/>
    <mergeCell ref="D1:E1"/>
    <mergeCell ref="A4:B10"/>
    <mergeCell ref="A12:B18"/>
    <mergeCell ref="A20:B26"/>
    <mergeCell ref="A124:B130"/>
    <mergeCell ref="A36:B42"/>
    <mergeCell ref="A44:B50"/>
    <mergeCell ref="A52:B58"/>
    <mergeCell ref="A60:B66"/>
    <mergeCell ref="A68:B74"/>
    <mergeCell ref="A76:B82"/>
    <mergeCell ref="A84:B90"/>
    <mergeCell ref="A92:B98"/>
    <mergeCell ref="A100:B106"/>
    <mergeCell ref="A108:B114"/>
    <mergeCell ref="A116:B122"/>
    <mergeCell ref="A220:B226"/>
    <mergeCell ref="A132:B138"/>
    <mergeCell ref="A140:B146"/>
    <mergeCell ref="A148:B154"/>
    <mergeCell ref="A156:B162"/>
    <mergeCell ref="A164:B170"/>
    <mergeCell ref="A172:B178"/>
    <mergeCell ref="A180:B186"/>
    <mergeCell ref="A188:B194"/>
    <mergeCell ref="A196:B202"/>
    <mergeCell ref="A204:B210"/>
    <mergeCell ref="A212:B218"/>
    <mergeCell ref="A228:B234"/>
    <mergeCell ref="A236:B242"/>
    <mergeCell ref="A243:B243"/>
    <mergeCell ref="C243:E243"/>
    <mergeCell ref="A244:B244"/>
    <mergeCell ref="C244:E2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APRIL!A1+30</f>
        <v>44683</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44682</v>
      </c>
      <c r="B3" s="23">
        <f>APRIL!B235+1</f>
        <v>44682</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44683</v>
      </c>
      <c r="B11" s="25">
        <f>B3+1</f>
        <v>44683</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44684</v>
      </c>
      <c r="B19" s="23">
        <f>B11+1</f>
        <v>44684</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44685</v>
      </c>
      <c r="B27" s="25">
        <f>B19+1</f>
        <v>44685</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44686</v>
      </c>
      <c r="B35" s="23">
        <f>B27+1</f>
        <v>44686</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44687</v>
      </c>
      <c r="B43" s="25">
        <f>B35+1</f>
        <v>44687</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44688</v>
      </c>
      <c r="B51" s="23">
        <f>B43+1</f>
        <v>44688</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44689</v>
      </c>
      <c r="B59" s="27">
        <f>B51+1</f>
        <v>44689</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44690</v>
      </c>
      <c r="B67" s="23">
        <f>B59+1</f>
        <v>44690</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44691</v>
      </c>
      <c r="B75" s="27">
        <f>B67+1</f>
        <v>44691</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44692</v>
      </c>
      <c r="B83" s="29">
        <f>B75+1</f>
        <v>44692</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44693</v>
      </c>
      <c r="B91" s="27">
        <f>B83+1</f>
        <v>44693</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44694</v>
      </c>
      <c r="B99" s="29">
        <f>B91+1</f>
        <v>44694</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44695</v>
      </c>
      <c r="B107" s="27">
        <f>B99+1</f>
        <v>44695</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44696</v>
      </c>
      <c r="B115" s="29">
        <f>B107+1</f>
        <v>44696</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44697</v>
      </c>
      <c r="B123" s="27">
        <f>B115+1</f>
        <v>44697</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44698</v>
      </c>
      <c r="B131" s="29">
        <f>B123+1</f>
        <v>44698</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44699</v>
      </c>
      <c r="B139" s="27">
        <f>B131+1</f>
        <v>44699</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44700</v>
      </c>
      <c r="B147" s="29">
        <f>B139+1</f>
        <v>44700</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44701</v>
      </c>
      <c r="B155" s="27">
        <f>B147+1</f>
        <v>44701</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44702</v>
      </c>
      <c r="B163" s="29">
        <f>B155+1</f>
        <v>44702</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44703</v>
      </c>
      <c r="B171" s="27">
        <f>B163+1</f>
        <v>44703</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44704</v>
      </c>
      <c r="B179" s="29">
        <f>B171+1</f>
        <v>44704</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44705</v>
      </c>
      <c r="B187" s="27">
        <f>B179+1</f>
        <v>44705</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44706</v>
      </c>
      <c r="B195" s="29">
        <f>B187+1</f>
        <v>44706</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44707</v>
      </c>
      <c r="B203" s="27">
        <f>B195+1</f>
        <v>44707</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44708</v>
      </c>
      <c r="B211" s="29">
        <f>B203+1</f>
        <v>44708</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44709</v>
      </c>
      <c r="B219" s="27">
        <f>B211+1</f>
        <v>44709</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44710</v>
      </c>
      <c r="B227" s="29">
        <f>B219+1</f>
        <v>44710</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44711</v>
      </c>
      <c r="B235" s="27">
        <f>B227+1</f>
        <v>44711</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44712</v>
      </c>
      <c r="B243" s="30">
        <f>B235+1</f>
        <v>44712</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44683</v>
      </c>
      <c r="D251" s="109"/>
      <c r="E251" s="110"/>
      <c r="F251" s="31">
        <f>SUM(F3:F250)</f>
        <v>0</v>
      </c>
    </row>
    <row r="252" spans="1:6" x14ac:dyDescent="0.25">
      <c r="A252" s="111"/>
      <c r="B252" s="112"/>
      <c r="C252" s="113">
        <f>$A$1</f>
        <v>44683</v>
      </c>
      <c r="D252" s="114"/>
      <c r="E252" s="115"/>
      <c r="F252" s="32">
        <f>F251+APRIL!F244</f>
        <v>0</v>
      </c>
    </row>
    <row r="253" spans="1:6" ht="16.5" customHeight="1" x14ac:dyDescent="0.25"/>
  </sheetData>
  <sheetProtection password="9094"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MEI!A1+31</f>
        <v>44714</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44713</v>
      </c>
      <c r="B3" s="23">
        <f>MEI!B243+1</f>
        <v>44713</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44714</v>
      </c>
      <c r="B11" s="25">
        <f>B3+1</f>
        <v>44714</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44715</v>
      </c>
      <c r="B19" s="23">
        <f>B11+1</f>
        <v>44715</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44716</v>
      </c>
      <c r="B27" s="25">
        <f>B19+1</f>
        <v>44716</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44717</v>
      </c>
      <c r="B35" s="23">
        <f>B27+1</f>
        <v>44717</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44718</v>
      </c>
      <c r="B43" s="25">
        <f>B35+1</f>
        <v>44718</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44719</v>
      </c>
      <c r="B51" s="23">
        <f>B43+1</f>
        <v>44719</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44720</v>
      </c>
      <c r="B59" s="27">
        <f>B51+1</f>
        <v>44720</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44721</v>
      </c>
      <c r="B67" s="23">
        <f>B59+1</f>
        <v>44721</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44722</v>
      </c>
      <c r="B75" s="27">
        <f>B67+1</f>
        <v>44722</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44723</v>
      </c>
      <c r="B83" s="29">
        <f>B75+1</f>
        <v>44723</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44724</v>
      </c>
      <c r="B91" s="27">
        <f>B83+1</f>
        <v>44724</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44725</v>
      </c>
      <c r="B99" s="29">
        <f>B91+1</f>
        <v>44725</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44726</v>
      </c>
      <c r="B107" s="27">
        <f>B99+1</f>
        <v>44726</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44727</v>
      </c>
      <c r="B115" s="29">
        <f>B107+1</f>
        <v>44727</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44728</v>
      </c>
      <c r="B123" s="27">
        <f>B115+1</f>
        <v>44728</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44729</v>
      </c>
      <c r="B131" s="29">
        <f>B123+1</f>
        <v>44729</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44730</v>
      </c>
      <c r="B139" s="27">
        <f>B131+1</f>
        <v>44730</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44731</v>
      </c>
      <c r="B147" s="29">
        <f>B139+1</f>
        <v>44731</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44732</v>
      </c>
      <c r="B155" s="27">
        <f>B147+1</f>
        <v>44732</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44733</v>
      </c>
      <c r="B163" s="29">
        <f>B155+1</f>
        <v>44733</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44734</v>
      </c>
      <c r="B171" s="27">
        <f>B163+1</f>
        <v>44734</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44735</v>
      </c>
      <c r="B179" s="29">
        <f>B171+1</f>
        <v>44735</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44736</v>
      </c>
      <c r="B187" s="27">
        <f>B179+1</f>
        <v>44736</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44737</v>
      </c>
      <c r="B195" s="29">
        <f>B187+1</f>
        <v>44737</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42"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44738</v>
      </c>
      <c r="B203" s="27">
        <f>B195+1</f>
        <v>44738</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44739</v>
      </c>
      <c r="B211" s="29">
        <f>B203+1</f>
        <v>44739</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44740</v>
      </c>
      <c r="B219" s="27">
        <f>B211+1</f>
        <v>44740</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44741</v>
      </c>
      <c r="B227" s="29">
        <f>B219+1</f>
        <v>44741</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44742</v>
      </c>
      <c r="B235" s="27">
        <f>B227+1</f>
        <v>44742</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ht="13.05" customHeight="1" x14ac:dyDescent="0.25">
      <c r="A243" s="125" t="s">
        <v>2</v>
      </c>
      <c r="B243" s="126"/>
      <c r="C243" s="108">
        <f>$A$1</f>
        <v>44714</v>
      </c>
      <c r="D243" s="109"/>
      <c r="E243" s="110"/>
      <c r="F243" s="31">
        <f>SUM(F3:F242)</f>
        <v>0</v>
      </c>
    </row>
    <row r="244" spans="1:6" x14ac:dyDescent="0.25">
      <c r="A244" s="111"/>
      <c r="B244" s="112"/>
      <c r="C244" s="113">
        <f>$A$1</f>
        <v>44714</v>
      </c>
      <c r="D244" s="114"/>
      <c r="E244" s="115"/>
      <c r="F244" s="32">
        <f>F243+MEI!F252</f>
        <v>0</v>
      </c>
    </row>
    <row r="245" spans="1:6" ht="16.5" customHeight="1" x14ac:dyDescent="0.25"/>
  </sheetData>
  <sheetProtection password="9094" sheet="1" objects="1" scenarios="1" selectLockedCells="1"/>
  <mergeCells count="36">
    <mergeCell ref="A28:B34"/>
    <mergeCell ref="A1:B1"/>
    <mergeCell ref="D1:E1"/>
    <mergeCell ref="A4:B10"/>
    <mergeCell ref="A12:B18"/>
    <mergeCell ref="A20:B26"/>
    <mergeCell ref="A124:B130"/>
    <mergeCell ref="A36:B42"/>
    <mergeCell ref="A44:B50"/>
    <mergeCell ref="A52:B58"/>
    <mergeCell ref="A60:B66"/>
    <mergeCell ref="A68:B74"/>
    <mergeCell ref="A76:B82"/>
    <mergeCell ref="A84:B90"/>
    <mergeCell ref="A92:B98"/>
    <mergeCell ref="A100:B106"/>
    <mergeCell ref="A108:B114"/>
    <mergeCell ref="A116:B122"/>
    <mergeCell ref="A220:B226"/>
    <mergeCell ref="A132:B138"/>
    <mergeCell ref="A140:B146"/>
    <mergeCell ref="A148:B154"/>
    <mergeCell ref="A156:B162"/>
    <mergeCell ref="A164:B170"/>
    <mergeCell ref="A172:B178"/>
    <mergeCell ref="A180:B186"/>
    <mergeCell ref="A188:B194"/>
    <mergeCell ref="A196:B202"/>
    <mergeCell ref="A204:B210"/>
    <mergeCell ref="A212:B218"/>
    <mergeCell ref="A228:B234"/>
    <mergeCell ref="A236:B242"/>
    <mergeCell ref="A243:B243"/>
    <mergeCell ref="C243:E243"/>
    <mergeCell ref="A244:B244"/>
    <mergeCell ref="C244:E2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JUNI!A1+30</f>
        <v>44744</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44743</v>
      </c>
      <c r="B3" s="23">
        <f>JUNI!B235+1</f>
        <v>44743</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44744</v>
      </c>
      <c r="B11" s="25">
        <f>B3+1</f>
        <v>44744</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44745</v>
      </c>
      <c r="B19" s="23">
        <f>B11+1</f>
        <v>44745</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44746</v>
      </c>
      <c r="B27" s="25">
        <f>B19+1</f>
        <v>44746</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44747</v>
      </c>
      <c r="B35" s="23">
        <f>B27+1</f>
        <v>44747</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44748</v>
      </c>
      <c r="B43" s="25">
        <f>B35+1</f>
        <v>44748</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44749</v>
      </c>
      <c r="B51" s="23">
        <f>B43+1</f>
        <v>44749</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44750</v>
      </c>
      <c r="B59" s="27">
        <f>B51+1</f>
        <v>44750</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44751</v>
      </c>
      <c r="B67" s="23">
        <f>B59+1</f>
        <v>44751</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44752</v>
      </c>
      <c r="B75" s="27">
        <f>B67+1</f>
        <v>44752</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44753</v>
      </c>
      <c r="B83" s="29">
        <f>B75+1</f>
        <v>44753</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44754</v>
      </c>
      <c r="B91" s="27">
        <f>B83+1</f>
        <v>44754</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44755</v>
      </c>
      <c r="B99" s="29">
        <f>B91+1</f>
        <v>44755</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44756</v>
      </c>
      <c r="B107" s="27">
        <f>B99+1</f>
        <v>44756</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44757</v>
      </c>
      <c r="B115" s="29">
        <f>B107+1</f>
        <v>44757</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44758</v>
      </c>
      <c r="B123" s="27">
        <f>B115+1</f>
        <v>44758</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44759</v>
      </c>
      <c r="B131" s="29">
        <f>B123+1</f>
        <v>44759</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44760</v>
      </c>
      <c r="B139" s="27">
        <f>B131+1</f>
        <v>44760</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44761</v>
      </c>
      <c r="B147" s="29">
        <f>B139+1</f>
        <v>44761</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44762</v>
      </c>
      <c r="B155" s="27">
        <f>B147+1</f>
        <v>44762</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44763</v>
      </c>
      <c r="B163" s="29">
        <f>B155+1</f>
        <v>44763</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44764</v>
      </c>
      <c r="B171" s="27">
        <f>B163+1</f>
        <v>44764</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44765</v>
      </c>
      <c r="B179" s="29">
        <f>B171+1</f>
        <v>44765</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44766</v>
      </c>
      <c r="B187" s="27">
        <f>B179+1</f>
        <v>44766</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44767</v>
      </c>
      <c r="B195" s="29">
        <f>B187+1</f>
        <v>44767</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44768</v>
      </c>
      <c r="B203" s="27">
        <f>B195+1</f>
        <v>44768</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44769</v>
      </c>
      <c r="B211" s="29">
        <f>B203+1</f>
        <v>44769</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44770</v>
      </c>
      <c r="B219" s="27">
        <f>B211+1</f>
        <v>44770</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44771</v>
      </c>
      <c r="B227" s="29">
        <f>B219+1</f>
        <v>44771</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44772</v>
      </c>
      <c r="B235" s="27">
        <f>B227+1</f>
        <v>44772</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44773</v>
      </c>
      <c r="B243" s="30">
        <f>B235+1</f>
        <v>44773</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44744</v>
      </c>
      <c r="D251" s="109"/>
      <c r="E251" s="110"/>
      <c r="F251" s="31">
        <f>SUM(F3:F250)</f>
        <v>0</v>
      </c>
    </row>
    <row r="252" spans="1:6" x14ac:dyDescent="0.25">
      <c r="A252" s="111"/>
      <c r="B252" s="112"/>
      <c r="C252" s="113">
        <f>$A$1</f>
        <v>44744</v>
      </c>
      <c r="D252" s="114"/>
      <c r="E252" s="115"/>
      <c r="F252" s="32">
        <f>F251+JUNI!F244</f>
        <v>0</v>
      </c>
    </row>
    <row r="253" spans="1:6" ht="16.5" customHeight="1" x14ac:dyDescent="0.25"/>
  </sheetData>
  <sheetProtection password="9094"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pageSetup paperSize="9" orientation="portrait" verticalDpi="0" r:id="rId1"/>
  <ignoredErrors>
    <ignoredError sqref="C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showRowColHeaders="0" workbookViewId="0">
      <selection activeCell="C3" sqref="C3"/>
    </sheetView>
  </sheetViews>
  <sheetFormatPr defaultColWidth="7.26953125" defaultRowHeight="13.2" x14ac:dyDescent="0.25"/>
  <cols>
    <col min="1" max="1" width="8.7265625" style="13" customWidth="1"/>
    <col min="2" max="2" width="8.36328125" style="19" bestFit="1" customWidth="1"/>
    <col min="3" max="3" width="74.26953125" style="15" customWidth="1"/>
    <col min="4" max="4" width="6.7265625" style="14" bestFit="1" customWidth="1"/>
    <col min="5" max="5" width="6.36328125" style="14" bestFit="1" customWidth="1"/>
    <col min="6" max="6" width="6.6328125" style="14" customWidth="1"/>
    <col min="7" max="16384" width="7.26953125" style="16"/>
  </cols>
  <sheetData>
    <row r="1" spans="1:6" s="36" customFormat="1" ht="49.95" customHeight="1" x14ac:dyDescent="0.5">
      <c r="A1" s="123">
        <f>JULI!A1+31</f>
        <v>44775</v>
      </c>
      <c r="B1" s="124"/>
      <c r="C1" s="54" t="str">
        <f>JANUARI!C1</f>
        <v>[schrijf hier je projecttitel en de naam van de projecthouder (persoon, feitelijke vereniging of vzw]</v>
      </c>
      <c r="D1" s="127" t="s">
        <v>6</v>
      </c>
      <c r="E1" s="128"/>
      <c r="F1" s="35"/>
    </row>
    <row r="2" spans="1:6" s="17" customFormat="1" ht="29.25" customHeight="1" x14ac:dyDescent="0.25">
      <c r="A2" s="1" t="s">
        <v>0</v>
      </c>
      <c r="B2" s="2" t="s">
        <v>3</v>
      </c>
      <c r="C2" s="3" t="s">
        <v>16</v>
      </c>
      <c r="D2" s="4" t="s">
        <v>4</v>
      </c>
      <c r="E2" s="4" t="s">
        <v>5</v>
      </c>
      <c r="F2" s="4" t="s">
        <v>1</v>
      </c>
    </row>
    <row r="3" spans="1:6" x14ac:dyDescent="0.25">
      <c r="A3" s="22">
        <f>B3</f>
        <v>44774</v>
      </c>
      <c r="B3" s="23">
        <f>JULI!B243+1</f>
        <v>44774</v>
      </c>
      <c r="C3" s="5"/>
      <c r="D3" s="6"/>
      <c r="E3" s="6"/>
      <c r="F3" s="20">
        <f>E3-D3</f>
        <v>0</v>
      </c>
    </row>
    <row r="4" spans="1:6" x14ac:dyDescent="0.25">
      <c r="A4" s="129"/>
      <c r="B4" s="117"/>
      <c r="C4" s="5"/>
      <c r="D4" s="6"/>
      <c r="E4" s="6"/>
      <c r="F4" s="20">
        <f t="shared" ref="F4:F67" si="0">E4-D4</f>
        <v>0</v>
      </c>
    </row>
    <row r="5" spans="1:6" x14ac:dyDescent="0.25">
      <c r="A5" s="118"/>
      <c r="B5" s="119"/>
      <c r="C5" s="5"/>
      <c r="D5" s="6"/>
      <c r="E5" s="6"/>
      <c r="F5" s="20">
        <f t="shared" si="0"/>
        <v>0</v>
      </c>
    </row>
    <row r="6" spans="1:6" x14ac:dyDescent="0.25">
      <c r="A6" s="118"/>
      <c r="B6" s="119"/>
      <c r="C6" s="5"/>
      <c r="D6" s="6"/>
      <c r="E6" s="6"/>
      <c r="F6" s="20">
        <f t="shared" si="0"/>
        <v>0</v>
      </c>
    </row>
    <row r="7" spans="1:6" x14ac:dyDescent="0.25">
      <c r="A7" s="118"/>
      <c r="B7" s="119"/>
      <c r="C7" s="5"/>
      <c r="D7" s="6"/>
      <c r="E7" s="6"/>
      <c r="F7" s="20">
        <f t="shared" si="0"/>
        <v>0</v>
      </c>
    </row>
    <row r="8" spans="1:6" x14ac:dyDescent="0.25">
      <c r="A8" s="118"/>
      <c r="B8" s="119"/>
      <c r="C8" s="5"/>
      <c r="D8" s="6"/>
      <c r="E8" s="6"/>
      <c r="F8" s="20">
        <f t="shared" si="0"/>
        <v>0</v>
      </c>
    </row>
    <row r="9" spans="1:6" x14ac:dyDescent="0.25">
      <c r="A9" s="118"/>
      <c r="B9" s="119"/>
      <c r="C9" s="5"/>
      <c r="D9" s="6"/>
      <c r="E9" s="6"/>
      <c r="F9" s="20">
        <f t="shared" si="0"/>
        <v>0</v>
      </c>
    </row>
    <row r="10" spans="1:6" x14ac:dyDescent="0.25">
      <c r="A10" s="120"/>
      <c r="B10" s="121"/>
      <c r="C10" s="5"/>
      <c r="D10" s="6"/>
      <c r="E10" s="6"/>
      <c r="F10" s="20">
        <f t="shared" si="0"/>
        <v>0</v>
      </c>
    </row>
    <row r="11" spans="1:6" x14ac:dyDescent="0.25">
      <c r="A11" s="24">
        <f>B11</f>
        <v>44775</v>
      </c>
      <c r="B11" s="25">
        <f>B3+1</f>
        <v>44775</v>
      </c>
      <c r="C11" s="7"/>
      <c r="D11" s="8"/>
      <c r="E11" s="8"/>
      <c r="F11" s="20">
        <f t="shared" si="0"/>
        <v>0</v>
      </c>
    </row>
    <row r="12" spans="1:6" x14ac:dyDescent="0.25">
      <c r="A12" s="130"/>
      <c r="B12" s="117"/>
      <c r="C12" s="7"/>
      <c r="D12" s="8"/>
      <c r="E12" s="8"/>
      <c r="F12" s="20">
        <f t="shared" si="0"/>
        <v>0</v>
      </c>
    </row>
    <row r="13" spans="1:6" x14ac:dyDescent="0.25">
      <c r="A13" s="118"/>
      <c r="B13" s="119"/>
      <c r="C13" s="7"/>
      <c r="D13" s="8"/>
      <c r="E13" s="8"/>
      <c r="F13" s="20">
        <f t="shared" si="0"/>
        <v>0</v>
      </c>
    </row>
    <row r="14" spans="1:6" x14ac:dyDescent="0.25">
      <c r="A14" s="118"/>
      <c r="B14" s="119"/>
      <c r="C14" s="7"/>
      <c r="D14" s="8"/>
      <c r="E14" s="8"/>
      <c r="F14" s="20">
        <f t="shared" si="0"/>
        <v>0</v>
      </c>
    </row>
    <row r="15" spans="1:6" x14ac:dyDescent="0.25">
      <c r="A15" s="118"/>
      <c r="B15" s="119"/>
      <c r="C15" s="7"/>
      <c r="D15" s="8"/>
      <c r="E15" s="8"/>
      <c r="F15" s="20">
        <f t="shared" si="0"/>
        <v>0</v>
      </c>
    </row>
    <row r="16" spans="1:6" x14ac:dyDescent="0.25">
      <c r="A16" s="118"/>
      <c r="B16" s="119"/>
      <c r="C16" s="7"/>
      <c r="D16" s="8"/>
      <c r="E16" s="8"/>
      <c r="F16" s="20">
        <f t="shared" si="0"/>
        <v>0</v>
      </c>
    </row>
    <row r="17" spans="1:6" x14ac:dyDescent="0.25">
      <c r="A17" s="118"/>
      <c r="B17" s="119"/>
      <c r="C17" s="7"/>
      <c r="D17" s="8"/>
      <c r="E17" s="8"/>
      <c r="F17" s="20">
        <f t="shared" si="0"/>
        <v>0</v>
      </c>
    </row>
    <row r="18" spans="1:6" x14ac:dyDescent="0.25">
      <c r="A18" s="120"/>
      <c r="B18" s="121"/>
      <c r="C18" s="7"/>
      <c r="D18" s="8"/>
      <c r="E18" s="8"/>
      <c r="F18" s="20">
        <f t="shared" si="0"/>
        <v>0</v>
      </c>
    </row>
    <row r="19" spans="1:6" x14ac:dyDescent="0.25">
      <c r="A19" s="22">
        <f>B19</f>
        <v>44776</v>
      </c>
      <c r="B19" s="23">
        <f>B11+1</f>
        <v>44776</v>
      </c>
      <c r="C19" s="5"/>
      <c r="D19" s="6"/>
      <c r="E19" s="6"/>
      <c r="F19" s="20">
        <f t="shared" si="0"/>
        <v>0</v>
      </c>
    </row>
    <row r="20" spans="1:6" x14ac:dyDescent="0.25">
      <c r="A20" s="129"/>
      <c r="B20" s="117"/>
      <c r="C20" s="5"/>
      <c r="D20" s="6"/>
      <c r="E20" s="6"/>
      <c r="F20" s="20">
        <f t="shared" si="0"/>
        <v>0</v>
      </c>
    </row>
    <row r="21" spans="1:6" x14ac:dyDescent="0.25">
      <c r="A21" s="118"/>
      <c r="B21" s="119"/>
      <c r="C21" s="5"/>
      <c r="D21" s="6"/>
      <c r="E21" s="6"/>
      <c r="F21" s="20">
        <f t="shared" si="0"/>
        <v>0</v>
      </c>
    </row>
    <row r="22" spans="1:6" x14ac:dyDescent="0.25">
      <c r="A22" s="118"/>
      <c r="B22" s="119"/>
      <c r="C22" s="5"/>
      <c r="D22" s="6"/>
      <c r="E22" s="6"/>
      <c r="F22" s="20">
        <f t="shared" si="0"/>
        <v>0</v>
      </c>
    </row>
    <row r="23" spans="1:6" x14ac:dyDescent="0.25">
      <c r="A23" s="118"/>
      <c r="B23" s="119"/>
      <c r="C23" s="5"/>
      <c r="D23" s="6"/>
      <c r="E23" s="6"/>
      <c r="F23" s="20">
        <f t="shared" si="0"/>
        <v>0</v>
      </c>
    </row>
    <row r="24" spans="1:6" x14ac:dyDescent="0.25">
      <c r="A24" s="118"/>
      <c r="B24" s="119"/>
      <c r="C24" s="5"/>
      <c r="D24" s="6"/>
      <c r="E24" s="6"/>
      <c r="F24" s="20">
        <f t="shared" si="0"/>
        <v>0</v>
      </c>
    </row>
    <row r="25" spans="1:6" x14ac:dyDescent="0.25">
      <c r="A25" s="118"/>
      <c r="B25" s="119"/>
      <c r="C25" s="5"/>
      <c r="D25" s="6"/>
      <c r="E25" s="6"/>
      <c r="F25" s="20">
        <f t="shared" si="0"/>
        <v>0</v>
      </c>
    </row>
    <row r="26" spans="1:6" x14ac:dyDescent="0.25">
      <c r="A26" s="120"/>
      <c r="B26" s="121"/>
      <c r="C26" s="5"/>
      <c r="D26" s="6"/>
      <c r="E26" s="6"/>
      <c r="F26" s="20">
        <f t="shared" si="0"/>
        <v>0</v>
      </c>
    </row>
    <row r="27" spans="1:6" x14ac:dyDescent="0.25">
      <c r="A27" s="24">
        <f>B27</f>
        <v>44777</v>
      </c>
      <c r="B27" s="25">
        <f>B19+1</f>
        <v>44777</v>
      </c>
      <c r="C27" s="7"/>
      <c r="D27" s="8"/>
      <c r="E27" s="8"/>
      <c r="F27" s="20">
        <f t="shared" si="0"/>
        <v>0</v>
      </c>
    </row>
    <row r="28" spans="1:6" x14ac:dyDescent="0.25">
      <c r="A28" s="130"/>
      <c r="B28" s="117"/>
      <c r="C28" s="7"/>
      <c r="D28" s="8"/>
      <c r="E28" s="8"/>
      <c r="F28" s="20">
        <f t="shared" si="0"/>
        <v>0</v>
      </c>
    </row>
    <row r="29" spans="1:6" x14ac:dyDescent="0.25">
      <c r="A29" s="118"/>
      <c r="B29" s="119"/>
      <c r="C29" s="7"/>
      <c r="D29" s="8"/>
      <c r="E29" s="8"/>
      <c r="F29" s="20">
        <f t="shared" si="0"/>
        <v>0</v>
      </c>
    </row>
    <row r="30" spans="1:6" x14ac:dyDescent="0.25">
      <c r="A30" s="118"/>
      <c r="B30" s="119"/>
      <c r="C30" s="7"/>
      <c r="D30" s="8"/>
      <c r="E30" s="8"/>
      <c r="F30" s="20">
        <f t="shared" si="0"/>
        <v>0</v>
      </c>
    </row>
    <row r="31" spans="1:6" x14ac:dyDescent="0.25">
      <c r="A31" s="118"/>
      <c r="B31" s="119"/>
      <c r="C31" s="7"/>
      <c r="D31" s="8"/>
      <c r="E31" s="8"/>
      <c r="F31" s="20">
        <f t="shared" si="0"/>
        <v>0</v>
      </c>
    </row>
    <row r="32" spans="1:6" x14ac:dyDescent="0.25">
      <c r="A32" s="118"/>
      <c r="B32" s="119"/>
      <c r="C32" s="7"/>
      <c r="D32" s="8"/>
      <c r="E32" s="8"/>
      <c r="F32" s="20">
        <f t="shared" si="0"/>
        <v>0</v>
      </c>
    </row>
    <row r="33" spans="1:6" x14ac:dyDescent="0.25">
      <c r="A33" s="118"/>
      <c r="B33" s="119"/>
      <c r="C33" s="7"/>
      <c r="D33" s="8"/>
      <c r="E33" s="8"/>
      <c r="F33" s="20">
        <f t="shared" si="0"/>
        <v>0</v>
      </c>
    </row>
    <row r="34" spans="1:6" x14ac:dyDescent="0.25">
      <c r="A34" s="120"/>
      <c r="B34" s="121"/>
      <c r="C34" s="7"/>
      <c r="D34" s="8"/>
      <c r="E34" s="8"/>
      <c r="F34" s="20">
        <f t="shared" si="0"/>
        <v>0</v>
      </c>
    </row>
    <row r="35" spans="1:6" x14ac:dyDescent="0.25">
      <c r="A35" s="22">
        <f>B35</f>
        <v>44778</v>
      </c>
      <c r="B35" s="23">
        <f>B27+1</f>
        <v>44778</v>
      </c>
      <c r="C35" s="5"/>
      <c r="D35" s="6"/>
      <c r="E35" s="6"/>
      <c r="F35" s="20">
        <f t="shared" si="0"/>
        <v>0</v>
      </c>
    </row>
    <row r="36" spans="1:6" x14ac:dyDescent="0.25">
      <c r="A36" s="129"/>
      <c r="B36" s="117"/>
      <c r="C36" s="5"/>
      <c r="D36" s="6"/>
      <c r="E36" s="6"/>
      <c r="F36" s="20">
        <f t="shared" si="0"/>
        <v>0</v>
      </c>
    </row>
    <row r="37" spans="1:6" x14ac:dyDescent="0.25">
      <c r="A37" s="118"/>
      <c r="B37" s="119"/>
      <c r="C37" s="5"/>
      <c r="D37" s="6"/>
      <c r="E37" s="6"/>
      <c r="F37" s="20">
        <f t="shared" si="0"/>
        <v>0</v>
      </c>
    </row>
    <row r="38" spans="1:6" x14ac:dyDescent="0.25">
      <c r="A38" s="118"/>
      <c r="B38" s="119"/>
      <c r="C38" s="5"/>
      <c r="D38" s="6"/>
      <c r="E38" s="6"/>
      <c r="F38" s="20">
        <f t="shared" si="0"/>
        <v>0</v>
      </c>
    </row>
    <row r="39" spans="1:6" x14ac:dyDescent="0.25">
      <c r="A39" s="118"/>
      <c r="B39" s="119"/>
      <c r="C39" s="5"/>
      <c r="D39" s="6"/>
      <c r="E39" s="6"/>
      <c r="F39" s="20">
        <f t="shared" si="0"/>
        <v>0</v>
      </c>
    </row>
    <row r="40" spans="1:6" x14ac:dyDescent="0.25">
      <c r="A40" s="118"/>
      <c r="B40" s="119"/>
      <c r="C40" s="5"/>
      <c r="D40" s="6"/>
      <c r="E40" s="6"/>
      <c r="F40" s="20">
        <f t="shared" si="0"/>
        <v>0</v>
      </c>
    </row>
    <row r="41" spans="1:6" x14ac:dyDescent="0.25">
      <c r="A41" s="118"/>
      <c r="B41" s="119"/>
      <c r="C41" s="5"/>
      <c r="D41" s="6"/>
      <c r="E41" s="6"/>
      <c r="F41" s="20">
        <f t="shared" si="0"/>
        <v>0</v>
      </c>
    </row>
    <row r="42" spans="1:6" x14ac:dyDescent="0.25">
      <c r="A42" s="120"/>
      <c r="B42" s="121"/>
      <c r="C42" s="5"/>
      <c r="D42" s="6"/>
      <c r="E42" s="6"/>
      <c r="F42" s="20">
        <f t="shared" si="0"/>
        <v>0</v>
      </c>
    </row>
    <row r="43" spans="1:6" x14ac:dyDescent="0.25">
      <c r="A43" s="24">
        <f>B43</f>
        <v>44779</v>
      </c>
      <c r="B43" s="25">
        <f>B35+1</f>
        <v>44779</v>
      </c>
      <c r="C43" s="7"/>
      <c r="D43" s="8"/>
      <c r="E43" s="8"/>
      <c r="F43" s="20">
        <f t="shared" si="0"/>
        <v>0</v>
      </c>
    </row>
    <row r="44" spans="1:6" x14ac:dyDescent="0.25">
      <c r="A44" s="131"/>
      <c r="B44" s="117"/>
      <c r="C44" s="7"/>
      <c r="D44" s="8"/>
      <c r="E44" s="8"/>
      <c r="F44" s="20">
        <f t="shared" si="0"/>
        <v>0</v>
      </c>
    </row>
    <row r="45" spans="1:6" x14ac:dyDescent="0.25">
      <c r="A45" s="118"/>
      <c r="B45" s="119"/>
      <c r="C45" s="7"/>
      <c r="D45" s="8"/>
      <c r="E45" s="8"/>
      <c r="F45" s="20">
        <f t="shared" si="0"/>
        <v>0</v>
      </c>
    </row>
    <row r="46" spans="1:6" x14ac:dyDescent="0.25">
      <c r="A46" s="118"/>
      <c r="B46" s="119"/>
      <c r="C46" s="7"/>
      <c r="D46" s="8"/>
      <c r="E46" s="8"/>
      <c r="F46" s="20">
        <f t="shared" si="0"/>
        <v>0</v>
      </c>
    </row>
    <row r="47" spans="1:6" x14ac:dyDescent="0.25">
      <c r="A47" s="118"/>
      <c r="B47" s="119"/>
      <c r="C47" s="7"/>
      <c r="D47" s="8"/>
      <c r="E47" s="8"/>
      <c r="F47" s="20">
        <f t="shared" si="0"/>
        <v>0</v>
      </c>
    </row>
    <row r="48" spans="1:6" x14ac:dyDescent="0.25">
      <c r="A48" s="118"/>
      <c r="B48" s="119"/>
      <c r="C48" s="7"/>
      <c r="D48" s="8"/>
      <c r="E48" s="8"/>
      <c r="F48" s="20">
        <f t="shared" si="0"/>
        <v>0</v>
      </c>
    </row>
    <row r="49" spans="1:6" x14ac:dyDescent="0.25">
      <c r="A49" s="118"/>
      <c r="B49" s="119"/>
      <c r="C49" s="7"/>
      <c r="D49" s="8"/>
      <c r="E49" s="8"/>
      <c r="F49" s="20">
        <f t="shared" si="0"/>
        <v>0</v>
      </c>
    </row>
    <row r="50" spans="1:6" x14ac:dyDescent="0.25">
      <c r="A50" s="120"/>
      <c r="B50" s="121"/>
      <c r="C50" s="7"/>
      <c r="D50" s="8"/>
      <c r="E50" s="8"/>
      <c r="F50" s="20">
        <f t="shared" si="0"/>
        <v>0</v>
      </c>
    </row>
    <row r="51" spans="1:6" x14ac:dyDescent="0.25">
      <c r="A51" s="22">
        <f>B51</f>
        <v>44780</v>
      </c>
      <c r="B51" s="23">
        <f>B43+1</f>
        <v>44780</v>
      </c>
      <c r="C51" s="5"/>
      <c r="D51" s="6"/>
      <c r="E51" s="6"/>
      <c r="F51" s="20">
        <f t="shared" si="0"/>
        <v>0</v>
      </c>
    </row>
    <row r="52" spans="1:6" x14ac:dyDescent="0.25">
      <c r="A52" s="132"/>
      <c r="B52" s="117"/>
      <c r="C52" s="5"/>
      <c r="D52" s="6"/>
      <c r="E52" s="6"/>
      <c r="F52" s="20">
        <f t="shared" si="0"/>
        <v>0</v>
      </c>
    </row>
    <row r="53" spans="1:6" x14ac:dyDescent="0.25">
      <c r="A53" s="118"/>
      <c r="B53" s="119"/>
      <c r="C53" s="5"/>
      <c r="D53" s="6"/>
      <c r="E53" s="6"/>
      <c r="F53" s="20">
        <f t="shared" si="0"/>
        <v>0</v>
      </c>
    </row>
    <row r="54" spans="1:6" x14ac:dyDescent="0.25">
      <c r="A54" s="118"/>
      <c r="B54" s="119"/>
      <c r="C54" s="5"/>
      <c r="D54" s="6"/>
      <c r="E54" s="6"/>
      <c r="F54" s="20">
        <f t="shared" si="0"/>
        <v>0</v>
      </c>
    </row>
    <row r="55" spans="1:6" x14ac:dyDescent="0.25">
      <c r="A55" s="118"/>
      <c r="B55" s="119"/>
      <c r="C55" s="5"/>
      <c r="D55" s="6"/>
      <c r="E55" s="6"/>
      <c r="F55" s="20">
        <f t="shared" si="0"/>
        <v>0</v>
      </c>
    </row>
    <row r="56" spans="1:6" x14ac:dyDescent="0.25">
      <c r="A56" s="118"/>
      <c r="B56" s="119"/>
      <c r="C56" s="5"/>
      <c r="D56" s="6"/>
      <c r="E56" s="6"/>
      <c r="F56" s="20">
        <f t="shared" si="0"/>
        <v>0</v>
      </c>
    </row>
    <row r="57" spans="1:6" x14ac:dyDescent="0.25">
      <c r="A57" s="118"/>
      <c r="B57" s="119"/>
      <c r="C57" s="5"/>
      <c r="D57" s="6"/>
      <c r="E57" s="6"/>
      <c r="F57" s="20">
        <f t="shared" si="0"/>
        <v>0</v>
      </c>
    </row>
    <row r="58" spans="1:6" x14ac:dyDescent="0.25">
      <c r="A58" s="120"/>
      <c r="B58" s="121"/>
      <c r="C58" s="5"/>
      <c r="D58" s="6"/>
      <c r="E58" s="6"/>
      <c r="F58" s="20">
        <f t="shared" si="0"/>
        <v>0</v>
      </c>
    </row>
    <row r="59" spans="1:6" s="18" customFormat="1" x14ac:dyDescent="0.25">
      <c r="A59" s="26">
        <f>B59</f>
        <v>44781</v>
      </c>
      <c r="B59" s="27">
        <f>B51+1</f>
        <v>44781</v>
      </c>
      <c r="C59" s="9"/>
      <c r="D59" s="10"/>
      <c r="E59" s="10"/>
      <c r="F59" s="20">
        <f t="shared" si="0"/>
        <v>0</v>
      </c>
    </row>
    <row r="60" spans="1:6" s="18" customFormat="1" x14ac:dyDescent="0.25">
      <c r="A60" s="116"/>
      <c r="B60" s="117"/>
      <c r="C60" s="9"/>
      <c r="D60" s="10"/>
      <c r="E60" s="10"/>
      <c r="F60" s="20">
        <f t="shared" si="0"/>
        <v>0</v>
      </c>
    </row>
    <row r="61" spans="1:6" s="18" customFormat="1" x14ac:dyDescent="0.25">
      <c r="A61" s="118"/>
      <c r="B61" s="119"/>
      <c r="C61" s="9"/>
      <c r="D61" s="10"/>
      <c r="E61" s="10"/>
      <c r="F61" s="20">
        <f t="shared" si="0"/>
        <v>0</v>
      </c>
    </row>
    <row r="62" spans="1:6" s="18" customFormat="1" x14ac:dyDescent="0.25">
      <c r="A62" s="118"/>
      <c r="B62" s="119"/>
      <c r="C62" s="9"/>
      <c r="D62" s="10"/>
      <c r="E62" s="10"/>
      <c r="F62" s="20">
        <f t="shared" si="0"/>
        <v>0</v>
      </c>
    </row>
    <row r="63" spans="1:6" s="18" customFormat="1" x14ac:dyDescent="0.25">
      <c r="A63" s="118"/>
      <c r="B63" s="119"/>
      <c r="C63" s="9"/>
      <c r="D63" s="10"/>
      <c r="E63" s="10"/>
      <c r="F63" s="20">
        <f t="shared" si="0"/>
        <v>0</v>
      </c>
    </row>
    <row r="64" spans="1:6" s="18" customFormat="1" x14ac:dyDescent="0.25">
      <c r="A64" s="118"/>
      <c r="B64" s="119"/>
      <c r="C64" s="9"/>
      <c r="D64" s="10"/>
      <c r="E64" s="10"/>
      <c r="F64" s="20">
        <f t="shared" si="0"/>
        <v>0</v>
      </c>
    </row>
    <row r="65" spans="1:6" s="18" customFormat="1" x14ac:dyDescent="0.25">
      <c r="A65" s="118"/>
      <c r="B65" s="119"/>
      <c r="C65" s="9"/>
      <c r="D65" s="10"/>
      <c r="E65" s="10"/>
      <c r="F65" s="20">
        <f t="shared" si="0"/>
        <v>0</v>
      </c>
    </row>
    <row r="66" spans="1:6" s="18" customFormat="1" x14ac:dyDescent="0.25">
      <c r="A66" s="120"/>
      <c r="B66" s="121"/>
      <c r="C66" s="9"/>
      <c r="D66" s="10"/>
      <c r="E66" s="10"/>
      <c r="F66" s="20">
        <f t="shared" si="0"/>
        <v>0</v>
      </c>
    </row>
    <row r="67" spans="1:6" s="18" customFormat="1" x14ac:dyDescent="0.25">
      <c r="A67" s="22">
        <f>B67</f>
        <v>44782</v>
      </c>
      <c r="B67" s="23">
        <f>B59+1</f>
        <v>44782</v>
      </c>
      <c r="C67" s="11"/>
      <c r="D67" s="12"/>
      <c r="E67" s="12"/>
      <c r="F67" s="20">
        <f t="shared" si="0"/>
        <v>0</v>
      </c>
    </row>
    <row r="68" spans="1:6" s="18" customFormat="1" x14ac:dyDescent="0.25">
      <c r="A68" s="122"/>
      <c r="B68" s="117"/>
      <c r="C68" s="11"/>
      <c r="D68" s="12"/>
      <c r="E68" s="12"/>
      <c r="F68" s="20">
        <f t="shared" ref="F68:F133" si="1">E68-D68</f>
        <v>0</v>
      </c>
    </row>
    <row r="69" spans="1:6" s="18" customFormat="1" x14ac:dyDescent="0.25">
      <c r="A69" s="118"/>
      <c r="B69" s="119"/>
      <c r="C69" s="11"/>
      <c r="D69" s="12"/>
      <c r="E69" s="12"/>
      <c r="F69" s="20">
        <f t="shared" si="1"/>
        <v>0</v>
      </c>
    </row>
    <row r="70" spans="1:6" s="18" customFormat="1" x14ac:dyDescent="0.25">
      <c r="A70" s="118"/>
      <c r="B70" s="119"/>
      <c r="C70" s="11"/>
      <c r="D70" s="12"/>
      <c r="E70" s="12"/>
      <c r="F70" s="20">
        <f t="shared" si="1"/>
        <v>0</v>
      </c>
    </row>
    <row r="71" spans="1:6" s="18" customFormat="1" x14ac:dyDescent="0.25">
      <c r="A71" s="118"/>
      <c r="B71" s="119"/>
      <c r="C71" s="11"/>
      <c r="D71" s="12"/>
      <c r="E71" s="12"/>
      <c r="F71" s="20">
        <f t="shared" si="1"/>
        <v>0</v>
      </c>
    </row>
    <row r="72" spans="1:6" s="18" customFormat="1" x14ac:dyDescent="0.25">
      <c r="A72" s="118"/>
      <c r="B72" s="119"/>
      <c r="C72" s="11"/>
      <c r="D72" s="12"/>
      <c r="E72" s="12"/>
      <c r="F72" s="20">
        <f t="shared" si="1"/>
        <v>0</v>
      </c>
    </row>
    <row r="73" spans="1:6" s="18" customFormat="1" x14ac:dyDescent="0.25">
      <c r="A73" s="118"/>
      <c r="B73" s="119"/>
      <c r="C73" s="11"/>
      <c r="D73" s="12"/>
      <c r="E73" s="12"/>
      <c r="F73" s="20">
        <f t="shared" si="1"/>
        <v>0</v>
      </c>
    </row>
    <row r="74" spans="1:6" s="18" customFormat="1" x14ac:dyDescent="0.25">
      <c r="A74" s="120"/>
      <c r="B74" s="121"/>
      <c r="C74" s="11"/>
      <c r="D74" s="12"/>
      <c r="E74" s="12"/>
      <c r="F74" s="20">
        <f t="shared" si="1"/>
        <v>0</v>
      </c>
    </row>
    <row r="75" spans="1:6" s="18" customFormat="1" x14ac:dyDescent="0.25">
      <c r="A75" s="26">
        <f>B75</f>
        <v>44783</v>
      </c>
      <c r="B75" s="27">
        <f>B67+1</f>
        <v>44783</v>
      </c>
      <c r="C75" s="9"/>
      <c r="D75" s="10"/>
      <c r="E75" s="10"/>
      <c r="F75" s="20">
        <f t="shared" si="1"/>
        <v>0</v>
      </c>
    </row>
    <row r="76" spans="1:6" s="18" customFormat="1" x14ac:dyDescent="0.25">
      <c r="A76" s="116"/>
      <c r="B76" s="117"/>
      <c r="C76" s="9"/>
      <c r="D76" s="10"/>
      <c r="E76" s="10"/>
      <c r="F76" s="20">
        <f t="shared" si="1"/>
        <v>0</v>
      </c>
    </row>
    <row r="77" spans="1:6" s="18" customFormat="1" x14ac:dyDescent="0.25">
      <c r="A77" s="118"/>
      <c r="B77" s="119"/>
      <c r="C77" s="9"/>
      <c r="D77" s="10"/>
      <c r="E77" s="10"/>
      <c r="F77" s="20">
        <f t="shared" si="1"/>
        <v>0</v>
      </c>
    </row>
    <row r="78" spans="1:6" s="18" customFormat="1" x14ac:dyDescent="0.25">
      <c r="A78" s="118"/>
      <c r="B78" s="119"/>
      <c r="C78" s="9"/>
      <c r="D78" s="10"/>
      <c r="E78" s="10"/>
      <c r="F78" s="20">
        <f t="shared" si="1"/>
        <v>0</v>
      </c>
    </row>
    <row r="79" spans="1:6" s="18" customFormat="1" x14ac:dyDescent="0.25">
      <c r="A79" s="118"/>
      <c r="B79" s="119"/>
      <c r="C79" s="9"/>
      <c r="D79" s="10"/>
      <c r="E79" s="10"/>
      <c r="F79" s="20">
        <f t="shared" si="1"/>
        <v>0</v>
      </c>
    </row>
    <row r="80" spans="1:6" s="18" customFormat="1" x14ac:dyDescent="0.25">
      <c r="A80" s="118"/>
      <c r="B80" s="119"/>
      <c r="C80" s="9"/>
      <c r="D80" s="10"/>
      <c r="E80" s="10"/>
      <c r="F80" s="20">
        <f t="shared" si="1"/>
        <v>0</v>
      </c>
    </row>
    <row r="81" spans="1:6" s="18" customFormat="1" x14ac:dyDescent="0.25">
      <c r="A81" s="118"/>
      <c r="B81" s="119"/>
      <c r="C81" s="9"/>
      <c r="D81" s="10"/>
      <c r="E81" s="10"/>
      <c r="F81" s="20">
        <f t="shared" si="1"/>
        <v>0</v>
      </c>
    </row>
    <row r="82" spans="1:6" s="18" customFormat="1" x14ac:dyDescent="0.25">
      <c r="A82" s="120"/>
      <c r="B82" s="121"/>
      <c r="C82" s="9"/>
      <c r="D82" s="10"/>
      <c r="E82" s="10"/>
      <c r="F82" s="20">
        <f t="shared" si="1"/>
        <v>0</v>
      </c>
    </row>
    <row r="83" spans="1:6" s="18" customFormat="1" x14ac:dyDescent="0.25">
      <c r="A83" s="28">
        <f>B83</f>
        <v>44784</v>
      </c>
      <c r="B83" s="29">
        <f>B75+1</f>
        <v>44784</v>
      </c>
      <c r="C83" s="11"/>
      <c r="D83" s="12"/>
      <c r="E83" s="12"/>
      <c r="F83" s="20">
        <f t="shared" si="1"/>
        <v>0</v>
      </c>
    </row>
    <row r="84" spans="1:6" s="18" customFormat="1" x14ac:dyDescent="0.25">
      <c r="A84" s="122"/>
      <c r="B84" s="117"/>
      <c r="C84" s="11"/>
      <c r="D84" s="12"/>
      <c r="E84" s="12"/>
      <c r="F84" s="20">
        <f t="shared" si="1"/>
        <v>0</v>
      </c>
    </row>
    <row r="85" spans="1:6" s="18" customFormat="1" x14ac:dyDescent="0.25">
      <c r="A85" s="118"/>
      <c r="B85" s="119"/>
      <c r="C85" s="11"/>
      <c r="D85" s="12"/>
      <c r="E85" s="12"/>
      <c r="F85" s="20">
        <f t="shared" si="1"/>
        <v>0</v>
      </c>
    </row>
    <row r="86" spans="1:6" s="18" customFormat="1" x14ac:dyDescent="0.25">
      <c r="A86" s="118"/>
      <c r="B86" s="119"/>
      <c r="C86" s="11"/>
      <c r="D86" s="12"/>
      <c r="E86" s="12"/>
      <c r="F86" s="20">
        <f t="shared" si="1"/>
        <v>0</v>
      </c>
    </row>
    <row r="87" spans="1:6" s="18" customFormat="1" x14ac:dyDescent="0.25">
      <c r="A87" s="118"/>
      <c r="B87" s="119"/>
      <c r="C87" s="11"/>
      <c r="D87" s="12"/>
      <c r="E87" s="12"/>
      <c r="F87" s="20">
        <f t="shared" si="1"/>
        <v>0</v>
      </c>
    </row>
    <row r="88" spans="1:6" s="18" customFormat="1" x14ac:dyDescent="0.25">
      <c r="A88" s="118"/>
      <c r="B88" s="119"/>
      <c r="C88" s="11"/>
      <c r="D88" s="12"/>
      <c r="E88" s="12"/>
      <c r="F88" s="20">
        <f t="shared" si="1"/>
        <v>0</v>
      </c>
    </row>
    <row r="89" spans="1:6" s="18" customFormat="1" x14ac:dyDescent="0.25">
      <c r="A89" s="118"/>
      <c r="B89" s="119"/>
      <c r="C89" s="11"/>
      <c r="D89" s="12"/>
      <c r="E89" s="12"/>
      <c r="F89" s="20">
        <f t="shared" si="1"/>
        <v>0</v>
      </c>
    </row>
    <row r="90" spans="1:6" s="18" customFormat="1" x14ac:dyDescent="0.25">
      <c r="A90" s="120"/>
      <c r="B90" s="121"/>
      <c r="C90" s="11"/>
      <c r="D90" s="12"/>
      <c r="E90" s="12"/>
      <c r="F90" s="20">
        <f t="shared" si="1"/>
        <v>0</v>
      </c>
    </row>
    <row r="91" spans="1:6" s="18" customFormat="1" x14ac:dyDescent="0.25">
      <c r="A91" s="26">
        <f>B91</f>
        <v>44785</v>
      </c>
      <c r="B91" s="27">
        <f>B83+1</f>
        <v>44785</v>
      </c>
      <c r="C91" s="9"/>
      <c r="D91" s="8"/>
      <c r="E91" s="8"/>
      <c r="F91" s="20">
        <f t="shared" si="1"/>
        <v>0</v>
      </c>
    </row>
    <row r="92" spans="1:6" s="18" customFormat="1" x14ac:dyDescent="0.25">
      <c r="A92" s="116"/>
      <c r="B92" s="117"/>
      <c r="C92" s="9"/>
      <c r="D92" s="8"/>
      <c r="E92" s="8"/>
      <c r="F92" s="20">
        <f t="shared" si="1"/>
        <v>0</v>
      </c>
    </row>
    <row r="93" spans="1:6" s="18" customFormat="1" x14ac:dyDescent="0.25">
      <c r="A93" s="118"/>
      <c r="B93" s="119"/>
      <c r="C93" s="9"/>
      <c r="D93" s="10"/>
      <c r="E93" s="10"/>
      <c r="F93" s="20">
        <f t="shared" si="1"/>
        <v>0</v>
      </c>
    </row>
    <row r="94" spans="1:6" s="18" customFormat="1" x14ac:dyDescent="0.25">
      <c r="A94" s="118"/>
      <c r="B94" s="119"/>
      <c r="C94" s="9"/>
      <c r="D94" s="10"/>
      <c r="E94" s="10"/>
      <c r="F94" s="20">
        <f t="shared" si="1"/>
        <v>0</v>
      </c>
    </row>
    <row r="95" spans="1:6" s="18" customFormat="1" x14ac:dyDescent="0.25">
      <c r="A95" s="118"/>
      <c r="B95" s="119"/>
      <c r="C95" s="9"/>
      <c r="D95" s="10"/>
      <c r="E95" s="10"/>
      <c r="F95" s="20">
        <f t="shared" si="1"/>
        <v>0</v>
      </c>
    </row>
    <row r="96" spans="1:6" s="18" customFormat="1" x14ac:dyDescent="0.25">
      <c r="A96" s="118"/>
      <c r="B96" s="119"/>
      <c r="C96" s="9"/>
      <c r="D96" s="10"/>
      <c r="E96" s="10"/>
      <c r="F96" s="20">
        <f t="shared" si="1"/>
        <v>0</v>
      </c>
    </row>
    <row r="97" spans="1:6" s="18" customFormat="1" x14ac:dyDescent="0.25">
      <c r="A97" s="118"/>
      <c r="B97" s="119"/>
      <c r="C97" s="9"/>
      <c r="D97" s="10"/>
      <c r="E97" s="10"/>
      <c r="F97" s="20">
        <f t="shared" si="1"/>
        <v>0</v>
      </c>
    </row>
    <row r="98" spans="1:6" s="18" customFormat="1" x14ac:dyDescent="0.25">
      <c r="A98" s="120"/>
      <c r="B98" s="121"/>
      <c r="C98" s="9"/>
      <c r="D98" s="10"/>
      <c r="E98" s="10"/>
      <c r="F98" s="20">
        <f t="shared" si="1"/>
        <v>0</v>
      </c>
    </row>
    <row r="99" spans="1:6" s="18" customFormat="1" x14ac:dyDescent="0.25">
      <c r="A99" s="28">
        <f>B99</f>
        <v>44786</v>
      </c>
      <c r="B99" s="29">
        <f>B91+1</f>
        <v>44786</v>
      </c>
      <c r="C99" s="11"/>
      <c r="D99" s="12"/>
      <c r="E99" s="12"/>
      <c r="F99" s="20">
        <f t="shared" si="1"/>
        <v>0</v>
      </c>
    </row>
    <row r="100" spans="1:6" s="18" customFormat="1" x14ac:dyDescent="0.25">
      <c r="A100" s="122"/>
      <c r="B100" s="117"/>
      <c r="C100" s="11"/>
      <c r="D100" s="12"/>
      <c r="E100" s="12"/>
      <c r="F100" s="20">
        <f t="shared" si="1"/>
        <v>0</v>
      </c>
    </row>
    <row r="101" spans="1:6" s="18" customFormat="1" x14ac:dyDescent="0.25">
      <c r="A101" s="118"/>
      <c r="B101" s="119"/>
      <c r="C101" s="11"/>
      <c r="D101" s="12"/>
      <c r="E101" s="12"/>
      <c r="F101" s="20">
        <f t="shared" si="1"/>
        <v>0</v>
      </c>
    </row>
    <row r="102" spans="1:6" s="18" customFormat="1" x14ac:dyDescent="0.25">
      <c r="A102" s="118"/>
      <c r="B102" s="119"/>
      <c r="C102" s="11"/>
      <c r="D102" s="12"/>
      <c r="E102" s="12"/>
      <c r="F102" s="20">
        <f t="shared" si="1"/>
        <v>0</v>
      </c>
    </row>
    <row r="103" spans="1:6" s="18" customFormat="1" x14ac:dyDescent="0.25">
      <c r="A103" s="118"/>
      <c r="B103" s="119"/>
      <c r="C103" s="11"/>
      <c r="D103" s="12"/>
      <c r="E103" s="12"/>
      <c r="F103" s="20">
        <f t="shared" si="1"/>
        <v>0</v>
      </c>
    </row>
    <row r="104" spans="1:6" s="18" customFormat="1" x14ac:dyDescent="0.25">
      <c r="A104" s="118"/>
      <c r="B104" s="119"/>
      <c r="C104" s="11"/>
      <c r="D104" s="12"/>
      <c r="E104" s="12"/>
      <c r="F104" s="20">
        <f t="shared" si="1"/>
        <v>0</v>
      </c>
    </row>
    <row r="105" spans="1:6" s="18" customFormat="1" x14ac:dyDescent="0.25">
      <c r="A105" s="118"/>
      <c r="B105" s="119"/>
      <c r="C105" s="11"/>
      <c r="D105" s="12"/>
      <c r="E105" s="12"/>
      <c r="F105" s="20">
        <f t="shared" si="1"/>
        <v>0</v>
      </c>
    </row>
    <row r="106" spans="1:6" s="18" customFormat="1" x14ac:dyDescent="0.25">
      <c r="A106" s="120"/>
      <c r="B106" s="121"/>
      <c r="C106" s="11"/>
      <c r="D106" s="12"/>
      <c r="E106" s="12"/>
      <c r="F106" s="20">
        <f t="shared" si="1"/>
        <v>0</v>
      </c>
    </row>
    <row r="107" spans="1:6" s="18" customFormat="1" x14ac:dyDescent="0.25">
      <c r="A107" s="26">
        <f>B107</f>
        <v>44787</v>
      </c>
      <c r="B107" s="27">
        <f>B99+1</f>
        <v>44787</v>
      </c>
      <c r="C107" s="9"/>
      <c r="D107" s="10"/>
      <c r="E107" s="10"/>
      <c r="F107" s="20">
        <f t="shared" si="1"/>
        <v>0</v>
      </c>
    </row>
    <row r="108" spans="1:6" s="18" customFormat="1" x14ac:dyDescent="0.25">
      <c r="A108" s="116"/>
      <c r="B108" s="117"/>
      <c r="C108" s="9"/>
      <c r="D108" s="10"/>
      <c r="E108" s="10"/>
      <c r="F108" s="20">
        <f t="shared" si="1"/>
        <v>0</v>
      </c>
    </row>
    <row r="109" spans="1:6" s="18" customFormat="1" x14ac:dyDescent="0.25">
      <c r="A109" s="118"/>
      <c r="B109" s="119"/>
      <c r="C109" s="9"/>
      <c r="D109" s="10"/>
      <c r="E109" s="10"/>
      <c r="F109" s="20">
        <f t="shared" si="1"/>
        <v>0</v>
      </c>
    </row>
    <row r="110" spans="1:6" s="18" customFormat="1" x14ac:dyDescent="0.25">
      <c r="A110" s="118"/>
      <c r="B110" s="119"/>
      <c r="C110" s="9"/>
      <c r="D110" s="10"/>
      <c r="E110" s="10"/>
      <c r="F110" s="20">
        <f t="shared" si="1"/>
        <v>0</v>
      </c>
    </row>
    <row r="111" spans="1:6" s="18" customFormat="1" x14ac:dyDescent="0.25">
      <c r="A111" s="118"/>
      <c r="B111" s="119"/>
      <c r="C111" s="9"/>
      <c r="D111" s="10"/>
      <c r="E111" s="10"/>
      <c r="F111" s="20">
        <f t="shared" si="1"/>
        <v>0</v>
      </c>
    </row>
    <row r="112" spans="1:6" s="18" customFormat="1" x14ac:dyDescent="0.25">
      <c r="A112" s="118"/>
      <c r="B112" s="119"/>
      <c r="C112" s="9"/>
      <c r="D112" s="10"/>
      <c r="E112" s="10"/>
      <c r="F112" s="20">
        <f t="shared" si="1"/>
        <v>0</v>
      </c>
    </row>
    <row r="113" spans="1:6" s="18" customFormat="1" x14ac:dyDescent="0.25">
      <c r="A113" s="118"/>
      <c r="B113" s="119"/>
      <c r="C113" s="9"/>
      <c r="D113" s="10"/>
      <c r="E113" s="10"/>
      <c r="F113" s="20">
        <f t="shared" si="1"/>
        <v>0</v>
      </c>
    </row>
    <row r="114" spans="1:6" s="18" customFormat="1" x14ac:dyDescent="0.25">
      <c r="A114" s="120"/>
      <c r="B114" s="121"/>
      <c r="C114" s="9"/>
      <c r="D114" s="10"/>
      <c r="E114" s="10"/>
      <c r="F114" s="20">
        <f t="shared" si="1"/>
        <v>0</v>
      </c>
    </row>
    <row r="115" spans="1:6" s="18" customFormat="1" x14ac:dyDescent="0.25">
      <c r="A115" s="28">
        <f>B115</f>
        <v>44788</v>
      </c>
      <c r="B115" s="29">
        <f>B107+1</f>
        <v>44788</v>
      </c>
      <c r="C115" s="11"/>
      <c r="D115" s="12"/>
      <c r="E115" s="12"/>
      <c r="F115" s="20">
        <f t="shared" si="1"/>
        <v>0</v>
      </c>
    </row>
    <row r="116" spans="1:6" s="18" customFormat="1" x14ac:dyDescent="0.25">
      <c r="A116" s="122"/>
      <c r="B116" s="117"/>
      <c r="C116" s="11"/>
      <c r="D116" s="12"/>
      <c r="E116" s="12"/>
      <c r="F116" s="20">
        <f t="shared" si="1"/>
        <v>0</v>
      </c>
    </row>
    <row r="117" spans="1:6" s="18" customFormat="1" x14ac:dyDescent="0.25">
      <c r="A117" s="118"/>
      <c r="B117" s="119"/>
      <c r="C117" s="11"/>
      <c r="D117" s="12"/>
      <c r="E117" s="12"/>
      <c r="F117" s="20">
        <f t="shared" si="1"/>
        <v>0</v>
      </c>
    </row>
    <row r="118" spans="1:6" s="18" customFormat="1" x14ac:dyDescent="0.25">
      <c r="A118" s="118"/>
      <c r="B118" s="119"/>
      <c r="C118" s="11"/>
      <c r="D118" s="12"/>
      <c r="E118" s="12"/>
      <c r="F118" s="20">
        <f t="shared" si="1"/>
        <v>0</v>
      </c>
    </row>
    <row r="119" spans="1:6" s="18" customFormat="1" x14ac:dyDescent="0.25">
      <c r="A119" s="118"/>
      <c r="B119" s="119"/>
      <c r="C119" s="11"/>
      <c r="D119" s="12"/>
      <c r="E119" s="12"/>
      <c r="F119" s="20">
        <f t="shared" si="1"/>
        <v>0</v>
      </c>
    </row>
    <row r="120" spans="1:6" s="18" customFormat="1" x14ac:dyDescent="0.25">
      <c r="A120" s="118"/>
      <c r="B120" s="119"/>
      <c r="C120" s="11"/>
      <c r="D120" s="12"/>
      <c r="E120" s="12"/>
      <c r="F120" s="20">
        <f t="shared" si="1"/>
        <v>0</v>
      </c>
    </row>
    <row r="121" spans="1:6" s="18" customFormat="1" x14ac:dyDescent="0.25">
      <c r="A121" s="118"/>
      <c r="B121" s="119"/>
      <c r="C121" s="11"/>
      <c r="D121" s="12"/>
      <c r="E121" s="12"/>
      <c r="F121" s="20">
        <f t="shared" si="1"/>
        <v>0</v>
      </c>
    </row>
    <row r="122" spans="1:6" s="18" customFormat="1" x14ac:dyDescent="0.25">
      <c r="A122" s="120"/>
      <c r="B122" s="121"/>
      <c r="C122" s="11"/>
      <c r="D122" s="12"/>
      <c r="E122" s="12"/>
      <c r="F122" s="20">
        <f t="shared" si="1"/>
        <v>0</v>
      </c>
    </row>
    <row r="123" spans="1:6" s="18" customFormat="1" x14ac:dyDescent="0.25">
      <c r="A123" s="26">
        <f>B123</f>
        <v>44789</v>
      </c>
      <c r="B123" s="27">
        <f>B115+1</f>
        <v>44789</v>
      </c>
      <c r="C123" s="9"/>
      <c r="D123" s="10"/>
      <c r="E123" s="10"/>
      <c r="F123" s="20">
        <f t="shared" si="1"/>
        <v>0</v>
      </c>
    </row>
    <row r="124" spans="1:6" s="18" customFormat="1" x14ac:dyDescent="0.25">
      <c r="A124" s="116"/>
      <c r="B124" s="117"/>
      <c r="C124" s="9"/>
      <c r="D124" s="10"/>
      <c r="E124" s="10"/>
      <c r="F124" s="20">
        <f t="shared" si="1"/>
        <v>0</v>
      </c>
    </row>
    <row r="125" spans="1:6" s="18" customFormat="1" ht="12" customHeight="1" x14ac:dyDescent="0.25">
      <c r="A125" s="118"/>
      <c r="B125" s="119"/>
      <c r="C125" s="9"/>
      <c r="D125" s="10"/>
      <c r="E125" s="10"/>
      <c r="F125" s="20">
        <f t="shared" si="1"/>
        <v>0</v>
      </c>
    </row>
    <row r="126" spans="1:6" s="18" customFormat="1" x14ac:dyDescent="0.25">
      <c r="A126" s="118"/>
      <c r="B126" s="119"/>
      <c r="C126" s="9"/>
      <c r="D126" s="10"/>
      <c r="E126" s="10"/>
      <c r="F126" s="20">
        <f t="shared" si="1"/>
        <v>0</v>
      </c>
    </row>
    <row r="127" spans="1:6" s="18" customFormat="1" x14ac:dyDescent="0.25">
      <c r="A127" s="118"/>
      <c r="B127" s="119"/>
      <c r="C127" s="9"/>
      <c r="D127" s="10"/>
      <c r="E127" s="10"/>
      <c r="F127" s="20">
        <f t="shared" si="1"/>
        <v>0</v>
      </c>
    </row>
    <row r="128" spans="1:6" s="18" customFormat="1" x14ac:dyDescent="0.25">
      <c r="A128" s="118"/>
      <c r="B128" s="119"/>
      <c r="C128" s="9"/>
      <c r="D128" s="10"/>
      <c r="E128" s="10"/>
      <c r="F128" s="20">
        <f t="shared" si="1"/>
        <v>0</v>
      </c>
    </row>
    <row r="129" spans="1:6" s="18" customFormat="1" x14ac:dyDescent="0.25">
      <c r="A129" s="118"/>
      <c r="B129" s="119"/>
      <c r="C129" s="9"/>
      <c r="D129" s="10"/>
      <c r="E129" s="10"/>
      <c r="F129" s="20">
        <f t="shared" si="1"/>
        <v>0</v>
      </c>
    </row>
    <row r="130" spans="1:6" s="18" customFormat="1" x14ac:dyDescent="0.25">
      <c r="A130" s="120"/>
      <c r="B130" s="121"/>
      <c r="C130" s="9"/>
      <c r="D130" s="10"/>
      <c r="E130" s="10"/>
      <c r="F130" s="20">
        <f t="shared" si="1"/>
        <v>0</v>
      </c>
    </row>
    <row r="131" spans="1:6" s="18" customFormat="1" x14ac:dyDescent="0.25">
      <c r="A131" s="28">
        <f>B131</f>
        <v>44790</v>
      </c>
      <c r="B131" s="29">
        <f>B123+1</f>
        <v>44790</v>
      </c>
      <c r="C131" s="11"/>
      <c r="D131" s="12"/>
      <c r="E131" s="12"/>
      <c r="F131" s="20">
        <f t="shared" si="1"/>
        <v>0</v>
      </c>
    </row>
    <row r="132" spans="1:6" s="18" customFormat="1" x14ac:dyDescent="0.25">
      <c r="A132" s="122"/>
      <c r="B132" s="117"/>
      <c r="C132" s="11"/>
      <c r="D132" s="12"/>
      <c r="E132" s="12"/>
      <c r="F132" s="20">
        <f t="shared" si="1"/>
        <v>0</v>
      </c>
    </row>
    <row r="133" spans="1:6" s="18" customFormat="1" x14ac:dyDescent="0.25">
      <c r="A133" s="118"/>
      <c r="B133" s="119"/>
      <c r="C133" s="11"/>
      <c r="D133" s="12"/>
      <c r="E133" s="12"/>
      <c r="F133" s="20">
        <f t="shared" si="1"/>
        <v>0</v>
      </c>
    </row>
    <row r="134" spans="1:6" s="18" customFormat="1" x14ac:dyDescent="0.25">
      <c r="A134" s="118"/>
      <c r="B134" s="119"/>
      <c r="C134" s="11"/>
      <c r="D134" s="12"/>
      <c r="E134" s="12"/>
      <c r="F134" s="20">
        <f t="shared" ref="F134:F197" si="2">E134-D134</f>
        <v>0</v>
      </c>
    </row>
    <row r="135" spans="1:6" s="18" customFormat="1" x14ac:dyDescent="0.25">
      <c r="A135" s="118"/>
      <c r="B135" s="119"/>
      <c r="C135" s="11"/>
      <c r="D135" s="12"/>
      <c r="E135" s="12"/>
      <c r="F135" s="20">
        <f t="shared" si="2"/>
        <v>0</v>
      </c>
    </row>
    <row r="136" spans="1:6" s="18" customFormat="1" x14ac:dyDescent="0.25">
      <c r="A136" s="118"/>
      <c r="B136" s="119"/>
      <c r="C136" s="11"/>
      <c r="D136" s="12"/>
      <c r="E136" s="12"/>
      <c r="F136" s="20">
        <f t="shared" si="2"/>
        <v>0</v>
      </c>
    </row>
    <row r="137" spans="1:6" s="18" customFormat="1" x14ac:dyDescent="0.25">
      <c r="A137" s="118"/>
      <c r="B137" s="119"/>
      <c r="C137" s="11"/>
      <c r="D137" s="12"/>
      <c r="E137" s="12"/>
      <c r="F137" s="20">
        <f t="shared" si="2"/>
        <v>0</v>
      </c>
    </row>
    <row r="138" spans="1:6" s="18" customFormat="1" x14ac:dyDescent="0.25">
      <c r="A138" s="120"/>
      <c r="B138" s="121"/>
      <c r="C138" s="11"/>
      <c r="D138" s="12"/>
      <c r="E138" s="12"/>
      <c r="F138" s="20">
        <f t="shared" si="2"/>
        <v>0</v>
      </c>
    </row>
    <row r="139" spans="1:6" s="18" customFormat="1" x14ac:dyDescent="0.25">
      <c r="A139" s="26">
        <f>B139</f>
        <v>44791</v>
      </c>
      <c r="B139" s="27">
        <f>B131+1</f>
        <v>44791</v>
      </c>
      <c r="C139" s="9"/>
      <c r="D139" s="8"/>
      <c r="E139" s="8"/>
      <c r="F139" s="20">
        <f t="shared" si="2"/>
        <v>0</v>
      </c>
    </row>
    <row r="140" spans="1:6" s="18" customFormat="1" x14ac:dyDescent="0.25">
      <c r="A140" s="116"/>
      <c r="B140" s="117"/>
      <c r="C140" s="9"/>
      <c r="D140" s="8"/>
      <c r="E140" s="8"/>
      <c r="F140" s="20">
        <f t="shared" si="2"/>
        <v>0</v>
      </c>
    </row>
    <row r="141" spans="1:6" s="18" customFormat="1" x14ac:dyDescent="0.25">
      <c r="A141" s="118"/>
      <c r="B141" s="119"/>
      <c r="C141" s="9"/>
      <c r="D141" s="10"/>
      <c r="E141" s="10"/>
      <c r="F141" s="20">
        <f t="shared" si="2"/>
        <v>0</v>
      </c>
    </row>
    <row r="142" spans="1:6" s="18" customFormat="1" x14ac:dyDescent="0.25">
      <c r="A142" s="118"/>
      <c r="B142" s="119"/>
      <c r="C142" s="9"/>
      <c r="D142" s="10"/>
      <c r="E142" s="10"/>
      <c r="F142" s="20">
        <f t="shared" si="2"/>
        <v>0</v>
      </c>
    </row>
    <row r="143" spans="1:6" s="18" customFormat="1" x14ac:dyDescent="0.25">
      <c r="A143" s="118"/>
      <c r="B143" s="119"/>
      <c r="C143" s="9"/>
      <c r="D143" s="10"/>
      <c r="E143" s="10"/>
      <c r="F143" s="20">
        <f t="shared" si="2"/>
        <v>0</v>
      </c>
    </row>
    <row r="144" spans="1:6" s="18" customFormat="1" x14ac:dyDescent="0.25">
      <c r="A144" s="118"/>
      <c r="B144" s="119"/>
      <c r="C144" s="9"/>
      <c r="D144" s="10"/>
      <c r="E144" s="10"/>
      <c r="F144" s="20">
        <f t="shared" si="2"/>
        <v>0</v>
      </c>
    </row>
    <row r="145" spans="1:6" s="18" customFormat="1" x14ac:dyDescent="0.25">
      <c r="A145" s="118"/>
      <c r="B145" s="119"/>
      <c r="C145" s="9"/>
      <c r="D145" s="10"/>
      <c r="E145" s="10"/>
      <c r="F145" s="20">
        <f t="shared" si="2"/>
        <v>0</v>
      </c>
    </row>
    <row r="146" spans="1:6" s="18" customFormat="1" x14ac:dyDescent="0.25">
      <c r="A146" s="120"/>
      <c r="B146" s="121"/>
      <c r="C146" s="9"/>
      <c r="D146" s="10"/>
      <c r="E146" s="10"/>
      <c r="F146" s="20">
        <f t="shared" si="2"/>
        <v>0</v>
      </c>
    </row>
    <row r="147" spans="1:6" s="18" customFormat="1" x14ac:dyDescent="0.25">
      <c r="A147" s="28">
        <f>B147</f>
        <v>44792</v>
      </c>
      <c r="B147" s="29">
        <f>B139+1</f>
        <v>44792</v>
      </c>
      <c r="C147" s="11"/>
      <c r="D147" s="12"/>
      <c r="E147" s="12"/>
      <c r="F147" s="20">
        <f t="shared" si="2"/>
        <v>0</v>
      </c>
    </row>
    <row r="148" spans="1:6" s="18" customFormat="1" x14ac:dyDescent="0.25">
      <c r="A148" s="122"/>
      <c r="B148" s="117"/>
      <c r="C148" s="11"/>
      <c r="D148" s="12"/>
      <c r="E148" s="12"/>
      <c r="F148" s="20">
        <f t="shared" si="2"/>
        <v>0</v>
      </c>
    </row>
    <row r="149" spans="1:6" s="18" customFormat="1" x14ac:dyDescent="0.25">
      <c r="A149" s="118"/>
      <c r="B149" s="119"/>
      <c r="C149" s="11"/>
      <c r="D149" s="12"/>
      <c r="E149" s="12"/>
      <c r="F149" s="20">
        <f t="shared" si="2"/>
        <v>0</v>
      </c>
    </row>
    <row r="150" spans="1:6" s="18" customFormat="1" x14ac:dyDescent="0.25">
      <c r="A150" s="118"/>
      <c r="B150" s="119"/>
      <c r="C150" s="11"/>
      <c r="D150" s="12"/>
      <c r="E150" s="12"/>
      <c r="F150" s="20">
        <f t="shared" si="2"/>
        <v>0</v>
      </c>
    </row>
    <row r="151" spans="1:6" s="18" customFormat="1" x14ac:dyDescent="0.25">
      <c r="A151" s="118"/>
      <c r="B151" s="119"/>
      <c r="C151" s="11"/>
      <c r="D151" s="12"/>
      <c r="E151" s="12"/>
      <c r="F151" s="20">
        <f t="shared" si="2"/>
        <v>0</v>
      </c>
    </row>
    <row r="152" spans="1:6" s="18" customFormat="1" x14ac:dyDescent="0.25">
      <c r="A152" s="118"/>
      <c r="B152" s="119"/>
      <c r="C152" s="11"/>
      <c r="D152" s="12"/>
      <c r="E152" s="12"/>
      <c r="F152" s="20">
        <f t="shared" si="2"/>
        <v>0</v>
      </c>
    </row>
    <row r="153" spans="1:6" s="18" customFormat="1" x14ac:dyDescent="0.25">
      <c r="A153" s="118"/>
      <c r="B153" s="119"/>
      <c r="C153" s="11"/>
      <c r="D153" s="12"/>
      <c r="E153" s="12"/>
      <c r="F153" s="20">
        <f t="shared" si="2"/>
        <v>0</v>
      </c>
    </row>
    <row r="154" spans="1:6" s="18" customFormat="1" x14ac:dyDescent="0.25">
      <c r="A154" s="120"/>
      <c r="B154" s="121"/>
      <c r="C154" s="11"/>
      <c r="D154" s="12"/>
      <c r="E154" s="12"/>
      <c r="F154" s="20">
        <f t="shared" si="2"/>
        <v>0</v>
      </c>
    </row>
    <row r="155" spans="1:6" s="18" customFormat="1" x14ac:dyDescent="0.25">
      <c r="A155" s="26">
        <f>B155</f>
        <v>44793</v>
      </c>
      <c r="B155" s="27">
        <f>B147+1</f>
        <v>44793</v>
      </c>
      <c r="C155" s="9"/>
      <c r="D155" s="10"/>
      <c r="E155" s="10"/>
      <c r="F155" s="20">
        <f t="shared" si="2"/>
        <v>0</v>
      </c>
    </row>
    <row r="156" spans="1:6" s="18" customFormat="1" x14ac:dyDescent="0.25">
      <c r="A156" s="116"/>
      <c r="B156" s="117"/>
      <c r="C156" s="9"/>
      <c r="D156" s="10"/>
      <c r="E156" s="10"/>
      <c r="F156" s="20">
        <f t="shared" si="2"/>
        <v>0</v>
      </c>
    </row>
    <row r="157" spans="1:6" s="18" customFormat="1" x14ac:dyDescent="0.25">
      <c r="A157" s="118"/>
      <c r="B157" s="119"/>
      <c r="C157" s="9"/>
      <c r="D157" s="10"/>
      <c r="E157" s="10"/>
      <c r="F157" s="20">
        <f t="shared" si="2"/>
        <v>0</v>
      </c>
    </row>
    <row r="158" spans="1:6" s="18" customFormat="1" x14ac:dyDescent="0.25">
      <c r="A158" s="118"/>
      <c r="B158" s="119"/>
      <c r="C158" s="9"/>
      <c r="D158" s="10"/>
      <c r="E158" s="10"/>
      <c r="F158" s="20">
        <f t="shared" si="2"/>
        <v>0</v>
      </c>
    </row>
    <row r="159" spans="1:6" s="18" customFormat="1" x14ac:dyDescent="0.25">
      <c r="A159" s="118"/>
      <c r="B159" s="119"/>
      <c r="C159" s="9"/>
      <c r="D159" s="10"/>
      <c r="E159" s="10"/>
      <c r="F159" s="20">
        <f t="shared" si="2"/>
        <v>0</v>
      </c>
    </row>
    <row r="160" spans="1:6" s="18" customFormat="1" x14ac:dyDescent="0.25">
      <c r="A160" s="118"/>
      <c r="B160" s="119"/>
      <c r="C160" s="9"/>
      <c r="D160" s="10"/>
      <c r="E160" s="10"/>
      <c r="F160" s="20">
        <f t="shared" si="2"/>
        <v>0</v>
      </c>
    </row>
    <row r="161" spans="1:6" s="18" customFormat="1" x14ac:dyDescent="0.25">
      <c r="A161" s="118"/>
      <c r="B161" s="119"/>
      <c r="C161" s="9"/>
      <c r="D161" s="10"/>
      <c r="E161" s="10"/>
      <c r="F161" s="20">
        <f t="shared" si="2"/>
        <v>0</v>
      </c>
    </row>
    <row r="162" spans="1:6" s="18" customFormat="1" x14ac:dyDescent="0.25">
      <c r="A162" s="120"/>
      <c r="B162" s="121"/>
      <c r="C162" s="9"/>
      <c r="D162" s="10"/>
      <c r="E162" s="10"/>
      <c r="F162" s="20">
        <f t="shared" si="2"/>
        <v>0</v>
      </c>
    </row>
    <row r="163" spans="1:6" s="18" customFormat="1" x14ac:dyDescent="0.25">
      <c r="A163" s="28">
        <f>B163</f>
        <v>44794</v>
      </c>
      <c r="B163" s="29">
        <f>B155+1</f>
        <v>44794</v>
      </c>
      <c r="C163" s="11"/>
      <c r="D163" s="12"/>
      <c r="E163" s="12"/>
      <c r="F163" s="20">
        <f t="shared" si="2"/>
        <v>0</v>
      </c>
    </row>
    <row r="164" spans="1:6" s="18" customFormat="1" x14ac:dyDescent="0.25">
      <c r="A164" s="122"/>
      <c r="B164" s="117"/>
      <c r="C164" s="11"/>
      <c r="D164" s="12"/>
      <c r="E164" s="12"/>
      <c r="F164" s="20">
        <f t="shared" si="2"/>
        <v>0</v>
      </c>
    </row>
    <row r="165" spans="1:6" s="18" customFormat="1" x14ac:dyDescent="0.25">
      <c r="A165" s="118"/>
      <c r="B165" s="119"/>
      <c r="C165" s="11"/>
      <c r="D165" s="12"/>
      <c r="E165" s="12"/>
      <c r="F165" s="20">
        <f t="shared" si="2"/>
        <v>0</v>
      </c>
    </row>
    <row r="166" spans="1:6" s="18" customFormat="1" x14ac:dyDescent="0.25">
      <c r="A166" s="118"/>
      <c r="B166" s="119"/>
      <c r="C166" s="11"/>
      <c r="D166" s="12"/>
      <c r="E166" s="12"/>
      <c r="F166" s="20">
        <f t="shared" si="2"/>
        <v>0</v>
      </c>
    </row>
    <row r="167" spans="1:6" s="18" customFormat="1" x14ac:dyDescent="0.25">
      <c r="A167" s="118"/>
      <c r="B167" s="119"/>
      <c r="C167" s="11"/>
      <c r="D167" s="12"/>
      <c r="E167" s="12"/>
      <c r="F167" s="20">
        <f t="shared" si="2"/>
        <v>0</v>
      </c>
    </row>
    <row r="168" spans="1:6" s="18" customFormat="1" x14ac:dyDescent="0.25">
      <c r="A168" s="118"/>
      <c r="B168" s="119"/>
      <c r="C168" s="11"/>
      <c r="D168" s="12"/>
      <c r="E168" s="12"/>
      <c r="F168" s="20">
        <f t="shared" si="2"/>
        <v>0</v>
      </c>
    </row>
    <row r="169" spans="1:6" s="18" customFormat="1" x14ac:dyDescent="0.25">
      <c r="A169" s="118"/>
      <c r="B169" s="119"/>
      <c r="C169" s="11"/>
      <c r="D169" s="12"/>
      <c r="E169" s="12"/>
      <c r="F169" s="20">
        <f t="shared" si="2"/>
        <v>0</v>
      </c>
    </row>
    <row r="170" spans="1:6" s="18" customFormat="1" x14ac:dyDescent="0.25">
      <c r="A170" s="120"/>
      <c r="B170" s="121"/>
      <c r="C170" s="11"/>
      <c r="D170" s="12"/>
      <c r="E170" s="12"/>
      <c r="F170" s="20">
        <f t="shared" si="2"/>
        <v>0</v>
      </c>
    </row>
    <row r="171" spans="1:6" s="18" customFormat="1" x14ac:dyDescent="0.25">
      <c r="A171" s="26">
        <f>B171</f>
        <v>44795</v>
      </c>
      <c r="B171" s="27">
        <f>B163+1</f>
        <v>44795</v>
      </c>
      <c r="C171" s="9"/>
      <c r="D171" s="10"/>
      <c r="E171" s="10"/>
      <c r="F171" s="20">
        <f t="shared" si="2"/>
        <v>0</v>
      </c>
    </row>
    <row r="172" spans="1:6" s="18" customFormat="1" x14ac:dyDescent="0.25">
      <c r="A172" s="116"/>
      <c r="B172" s="117"/>
      <c r="C172" s="9"/>
      <c r="D172" s="10"/>
      <c r="E172" s="10"/>
      <c r="F172" s="20">
        <f t="shared" si="2"/>
        <v>0</v>
      </c>
    </row>
    <row r="173" spans="1:6" s="18" customFormat="1" x14ac:dyDescent="0.25">
      <c r="A173" s="118"/>
      <c r="B173" s="119"/>
      <c r="C173" s="9"/>
      <c r="D173" s="10"/>
      <c r="E173" s="10"/>
      <c r="F173" s="20">
        <f t="shared" si="2"/>
        <v>0</v>
      </c>
    </row>
    <row r="174" spans="1:6" s="18" customFormat="1" x14ac:dyDescent="0.25">
      <c r="A174" s="118"/>
      <c r="B174" s="119"/>
      <c r="C174" s="9"/>
      <c r="D174" s="10"/>
      <c r="E174" s="10"/>
      <c r="F174" s="20">
        <f t="shared" si="2"/>
        <v>0</v>
      </c>
    </row>
    <row r="175" spans="1:6" s="18" customFormat="1" x14ac:dyDescent="0.25">
      <c r="A175" s="118"/>
      <c r="B175" s="119"/>
      <c r="C175" s="9"/>
      <c r="D175" s="10"/>
      <c r="E175" s="10"/>
      <c r="F175" s="20">
        <f t="shared" si="2"/>
        <v>0</v>
      </c>
    </row>
    <row r="176" spans="1:6" s="18" customFormat="1" x14ac:dyDescent="0.25">
      <c r="A176" s="118"/>
      <c r="B176" s="119"/>
      <c r="C176" s="9"/>
      <c r="D176" s="10"/>
      <c r="E176" s="10"/>
      <c r="F176" s="20">
        <f t="shared" si="2"/>
        <v>0</v>
      </c>
    </row>
    <row r="177" spans="1:6" s="18" customFormat="1" x14ac:dyDescent="0.25">
      <c r="A177" s="118"/>
      <c r="B177" s="119"/>
      <c r="C177" s="9"/>
      <c r="D177" s="10"/>
      <c r="E177" s="10"/>
      <c r="F177" s="20">
        <f t="shared" si="2"/>
        <v>0</v>
      </c>
    </row>
    <row r="178" spans="1:6" s="18" customFormat="1" x14ac:dyDescent="0.25">
      <c r="A178" s="120"/>
      <c r="B178" s="121"/>
      <c r="C178" s="9"/>
      <c r="D178" s="10"/>
      <c r="E178" s="10"/>
      <c r="F178" s="20">
        <f t="shared" si="2"/>
        <v>0</v>
      </c>
    </row>
    <row r="179" spans="1:6" s="18" customFormat="1" x14ac:dyDescent="0.25">
      <c r="A179" s="28">
        <f>B179</f>
        <v>44796</v>
      </c>
      <c r="B179" s="29">
        <f>B171+1</f>
        <v>44796</v>
      </c>
      <c r="C179" s="11"/>
      <c r="D179" s="12"/>
      <c r="E179" s="12"/>
      <c r="F179" s="20">
        <f t="shared" si="2"/>
        <v>0</v>
      </c>
    </row>
    <row r="180" spans="1:6" s="18" customFormat="1" x14ac:dyDescent="0.25">
      <c r="A180" s="122"/>
      <c r="B180" s="117"/>
      <c r="C180" s="11"/>
      <c r="D180" s="12"/>
      <c r="E180" s="12"/>
      <c r="F180" s="20">
        <f t="shared" si="2"/>
        <v>0</v>
      </c>
    </row>
    <row r="181" spans="1:6" s="18" customFormat="1" x14ac:dyDescent="0.25">
      <c r="A181" s="118"/>
      <c r="B181" s="119"/>
      <c r="C181" s="11"/>
      <c r="D181" s="12"/>
      <c r="E181" s="12"/>
      <c r="F181" s="20">
        <f t="shared" si="2"/>
        <v>0</v>
      </c>
    </row>
    <row r="182" spans="1:6" s="18" customFormat="1" x14ac:dyDescent="0.25">
      <c r="A182" s="118"/>
      <c r="B182" s="119"/>
      <c r="C182" s="11"/>
      <c r="D182" s="12"/>
      <c r="E182" s="12"/>
      <c r="F182" s="20">
        <f t="shared" si="2"/>
        <v>0</v>
      </c>
    </row>
    <row r="183" spans="1:6" s="18" customFormat="1" x14ac:dyDescent="0.25">
      <c r="A183" s="118"/>
      <c r="B183" s="119"/>
      <c r="C183" s="11"/>
      <c r="D183" s="12"/>
      <c r="E183" s="12"/>
      <c r="F183" s="20">
        <f t="shared" si="2"/>
        <v>0</v>
      </c>
    </row>
    <row r="184" spans="1:6" s="18" customFormat="1" x14ac:dyDescent="0.25">
      <c r="A184" s="118"/>
      <c r="B184" s="119"/>
      <c r="C184" s="11"/>
      <c r="D184" s="12"/>
      <c r="E184" s="12"/>
      <c r="F184" s="20">
        <f t="shared" si="2"/>
        <v>0</v>
      </c>
    </row>
    <row r="185" spans="1:6" s="18" customFormat="1" x14ac:dyDescent="0.25">
      <c r="A185" s="118"/>
      <c r="B185" s="119"/>
      <c r="C185" s="11"/>
      <c r="D185" s="12"/>
      <c r="E185" s="12"/>
      <c r="F185" s="20">
        <f t="shared" si="2"/>
        <v>0</v>
      </c>
    </row>
    <row r="186" spans="1:6" s="18" customFormat="1" x14ac:dyDescent="0.25">
      <c r="A186" s="120"/>
      <c r="B186" s="121"/>
      <c r="C186" s="11"/>
      <c r="D186" s="12"/>
      <c r="E186" s="12"/>
      <c r="F186" s="20">
        <f t="shared" si="2"/>
        <v>0</v>
      </c>
    </row>
    <row r="187" spans="1:6" s="18" customFormat="1" x14ac:dyDescent="0.25">
      <c r="A187" s="26">
        <f>B187</f>
        <v>44797</v>
      </c>
      <c r="B187" s="27">
        <f>B179+1</f>
        <v>44797</v>
      </c>
      <c r="C187" s="9"/>
      <c r="D187" s="10"/>
      <c r="E187" s="10"/>
      <c r="F187" s="20">
        <f t="shared" si="2"/>
        <v>0</v>
      </c>
    </row>
    <row r="188" spans="1:6" s="18" customFormat="1" x14ac:dyDescent="0.25">
      <c r="A188" s="116"/>
      <c r="B188" s="117"/>
      <c r="C188" s="9"/>
      <c r="D188" s="10"/>
      <c r="E188" s="10"/>
      <c r="F188" s="20">
        <f t="shared" si="2"/>
        <v>0</v>
      </c>
    </row>
    <row r="189" spans="1:6" s="18" customFormat="1" x14ac:dyDescent="0.25">
      <c r="A189" s="118"/>
      <c r="B189" s="119"/>
      <c r="C189" s="9"/>
      <c r="D189" s="10"/>
      <c r="E189" s="10"/>
      <c r="F189" s="20">
        <f t="shared" si="2"/>
        <v>0</v>
      </c>
    </row>
    <row r="190" spans="1:6" s="18" customFormat="1" x14ac:dyDescent="0.25">
      <c r="A190" s="118"/>
      <c r="B190" s="119"/>
      <c r="C190" s="9"/>
      <c r="D190" s="10"/>
      <c r="E190" s="10"/>
      <c r="F190" s="20">
        <f t="shared" si="2"/>
        <v>0</v>
      </c>
    </row>
    <row r="191" spans="1:6" s="18" customFormat="1" x14ac:dyDescent="0.25">
      <c r="A191" s="118"/>
      <c r="B191" s="119"/>
      <c r="C191" s="9"/>
      <c r="D191" s="10"/>
      <c r="E191" s="10"/>
      <c r="F191" s="20">
        <f t="shared" si="2"/>
        <v>0</v>
      </c>
    </row>
    <row r="192" spans="1:6" s="18" customFormat="1" x14ac:dyDescent="0.25">
      <c r="A192" s="118"/>
      <c r="B192" s="119"/>
      <c r="C192" s="9"/>
      <c r="D192" s="10"/>
      <c r="E192" s="10"/>
      <c r="F192" s="20">
        <f t="shared" si="2"/>
        <v>0</v>
      </c>
    </row>
    <row r="193" spans="1:6" s="18" customFormat="1" x14ac:dyDescent="0.25">
      <c r="A193" s="118"/>
      <c r="B193" s="119"/>
      <c r="C193" s="9"/>
      <c r="D193" s="10"/>
      <c r="E193" s="10"/>
      <c r="F193" s="20">
        <f t="shared" si="2"/>
        <v>0</v>
      </c>
    </row>
    <row r="194" spans="1:6" s="18" customFormat="1" x14ac:dyDescent="0.25">
      <c r="A194" s="120"/>
      <c r="B194" s="121"/>
      <c r="C194" s="9"/>
      <c r="D194" s="10"/>
      <c r="E194" s="10"/>
      <c r="F194" s="20">
        <f t="shared" si="2"/>
        <v>0</v>
      </c>
    </row>
    <row r="195" spans="1:6" s="18" customFormat="1" x14ac:dyDescent="0.25">
      <c r="A195" s="28">
        <f>B195</f>
        <v>44798</v>
      </c>
      <c r="B195" s="29">
        <f>B187+1</f>
        <v>44798</v>
      </c>
      <c r="C195" s="11"/>
      <c r="D195" s="12"/>
      <c r="E195" s="12"/>
      <c r="F195" s="20">
        <f t="shared" si="2"/>
        <v>0</v>
      </c>
    </row>
    <row r="196" spans="1:6" s="18" customFormat="1" x14ac:dyDescent="0.25">
      <c r="A196" s="122"/>
      <c r="B196" s="117"/>
      <c r="C196" s="11"/>
      <c r="D196" s="12"/>
      <c r="E196" s="12"/>
      <c r="F196" s="20">
        <f t="shared" si="2"/>
        <v>0</v>
      </c>
    </row>
    <row r="197" spans="1:6" s="18" customFormat="1" x14ac:dyDescent="0.25">
      <c r="A197" s="118"/>
      <c r="B197" s="119"/>
      <c r="C197" s="11"/>
      <c r="D197" s="12"/>
      <c r="E197" s="12"/>
      <c r="F197" s="20">
        <f t="shared" si="2"/>
        <v>0</v>
      </c>
    </row>
    <row r="198" spans="1:6" s="18" customFormat="1" x14ac:dyDescent="0.25">
      <c r="A198" s="118"/>
      <c r="B198" s="119"/>
      <c r="C198" s="11"/>
      <c r="D198" s="12"/>
      <c r="E198" s="12"/>
      <c r="F198" s="20">
        <f t="shared" ref="F198:F250" si="3">E198-D198</f>
        <v>0</v>
      </c>
    </row>
    <row r="199" spans="1:6" s="18" customFormat="1" x14ac:dyDescent="0.25">
      <c r="A199" s="118"/>
      <c r="B199" s="119"/>
      <c r="C199" s="11"/>
      <c r="D199" s="12"/>
      <c r="E199" s="12"/>
      <c r="F199" s="20">
        <f t="shared" si="3"/>
        <v>0</v>
      </c>
    </row>
    <row r="200" spans="1:6" s="18" customFormat="1" x14ac:dyDescent="0.25">
      <c r="A200" s="118"/>
      <c r="B200" s="119"/>
      <c r="C200" s="11"/>
      <c r="D200" s="12"/>
      <c r="E200" s="12"/>
      <c r="F200" s="20">
        <f t="shared" si="3"/>
        <v>0</v>
      </c>
    </row>
    <row r="201" spans="1:6" s="18" customFormat="1" x14ac:dyDescent="0.25">
      <c r="A201" s="118"/>
      <c r="B201" s="119"/>
      <c r="C201" s="11"/>
      <c r="D201" s="12"/>
      <c r="E201" s="12"/>
      <c r="F201" s="20">
        <f t="shared" si="3"/>
        <v>0</v>
      </c>
    </row>
    <row r="202" spans="1:6" s="18" customFormat="1" x14ac:dyDescent="0.25">
      <c r="A202" s="120"/>
      <c r="B202" s="121"/>
      <c r="C202" s="11"/>
      <c r="D202" s="12"/>
      <c r="E202" s="12"/>
      <c r="F202" s="20">
        <f t="shared" si="3"/>
        <v>0</v>
      </c>
    </row>
    <row r="203" spans="1:6" s="18" customFormat="1" x14ac:dyDescent="0.25">
      <c r="A203" s="26">
        <f>B203</f>
        <v>44799</v>
      </c>
      <c r="B203" s="27">
        <f>B195+1</f>
        <v>44799</v>
      </c>
      <c r="C203" s="9"/>
      <c r="D203" s="10"/>
      <c r="E203" s="10"/>
      <c r="F203" s="20">
        <f t="shared" si="3"/>
        <v>0</v>
      </c>
    </row>
    <row r="204" spans="1:6" s="18" customFormat="1" x14ac:dyDescent="0.25">
      <c r="A204" s="116"/>
      <c r="B204" s="117"/>
      <c r="C204" s="9"/>
      <c r="D204" s="10"/>
      <c r="E204" s="10"/>
      <c r="F204" s="20">
        <f t="shared" si="3"/>
        <v>0</v>
      </c>
    </row>
    <row r="205" spans="1:6" s="18" customFormat="1" x14ac:dyDescent="0.25">
      <c r="A205" s="118"/>
      <c r="B205" s="119"/>
      <c r="C205" s="9"/>
      <c r="D205" s="10"/>
      <c r="E205" s="10"/>
      <c r="F205" s="20">
        <f t="shared" si="3"/>
        <v>0</v>
      </c>
    </row>
    <row r="206" spans="1:6" s="18" customFormat="1" x14ac:dyDescent="0.25">
      <c r="A206" s="118"/>
      <c r="B206" s="119"/>
      <c r="C206" s="9"/>
      <c r="D206" s="10"/>
      <c r="E206" s="10"/>
      <c r="F206" s="20">
        <f t="shared" si="3"/>
        <v>0</v>
      </c>
    </row>
    <row r="207" spans="1:6" s="18" customFormat="1" x14ac:dyDescent="0.25">
      <c r="A207" s="118"/>
      <c r="B207" s="119"/>
      <c r="C207" s="9"/>
      <c r="D207" s="10"/>
      <c r="E207" s="10"/>
      <c r="F207" s="20">
        <f t="shared" si="3"/>
        <v>0</v>
      </c>
    </row>
    <row r="208" spans="1:6" s="18" customFormat="1" x14ac:dyDescent="0.25">
      <c r="A208" s="118"/>
      <c r="B208" s="119"/>
      <c r="C208" s="9"/>
      <c r="D208" s="10"/>
      <c r="E208" s="10"/>
      <c r="F208" s="20">
        <f t="shared" si="3"/>
        <v>0</v>
      </c>
    </row>
    <row r="209" spans="1:6" s="18" customFormat="1" x14ac:dyDescent="0.25">
      <c r="A209" s="118"/>
      <c r="B209" s="119"/>
      <c r="C209" s="9"/>
      <c r="D209" s="10"/>
      <c r="E209" s="10"/>
      <c r="F209" s="20">
        <f t="shared" si="3"/>
        <v>0</v>
      </c>
    </row>
    <row r="210" spans="1:6" s="18" customFormat="1" x14ac:dyDescent="0.25">
      <c r="A210" s="120"/>
      <c r="B210" s="121"/>
      <c r="C210" s="9"/>
      <c r="D210" s="10"/>
      <c r="E210" s="10"/>
      <c r="F210" s="20">
        <f t="shared" si="3"/>
        <v>0</v>
      </c>
    </row>
    <row r="211" spans="1:6" s="18" customFormat="1" x14ac:dyDescent="0.25">
      <c r="A211" s="28">
        <f>B211</f>
        <v>44800</v>
      </c>
      <c r="B211" s="29">
        <f>B203+1</f>
        <v>44800</v>
      </c>
      <c r="C211" s="11"/>
      <c r="D211" s="12"/>
      <c r="E211" s="12"/>
      <c r="F211" s="20">
        <f t="shared" si="3"/>
        <v>0</v>
      </c>
    </row>
    <row r="212" spans="1:6" s="18" customFormat="1" x14ac:dyDescent="0.25">
      <c r="A212" s="122"/>
      <c r="B212" s="117"/>
      <c r="C212" s="11"/>
      <c r="D212" s="12"/>
      <c r="E212" s="12"/>
      <c r="F212" s="20">
        <f t="shared" si="3"/>
        <v>0</v>
      </c>
    </row>
    <row r="213" spans="1:6" s="18" customFormat="1" x14ac:dyDescent="0.25">
      <c r="A213" s="118"/>
      <c r="B213" s="119"/>
      <c r="C213" s="11"/>
      <c r="D213" s="12"/>
      <c r="E213" s="12"/>
      <c r="F213" s="20">
        <f t="shared" si="3"/>
        <v>0</v>
      </c>
    </row>
    <row r="214" spans="1:6" s="18" customFormat="1" x14ac:dyDescent="0.25">
      <c r="A214" s="118"/>
      <c r="B214" s="119"/>
      <c r="C214" s="11"/>
      <c r="D214" s="12"/>
      <c r="E214" s="12"/>
      <c r="F214" s="20">
        <f t="shared" si="3"/>
        <v>0</v>
      </c>
    </row>
    <row r="215" spans="1:6" s="18" customFormat="1" x14ac:dyDescent="0.25">
      <c r="A215" s="118"/>
      <c r="B215" s="119"/>
      <c r="C215" s="11"/>
      <c r="D215" s="12"/>
      <c r="E215" s="12"/>
      <c r="F215" s="20">
        <f t="shared" si="3"/>
        <v>0</v>
      </c>
    </row>
    <row r="216" spans="1:6" s="18" customFormat="1" x14ac:dyDescent="0.25">
      <c r="A216" s="118"/>
      <c r="B216" s="119"/>
      <c r="C216" s="11"/>
      <c r="D216" s="12"/>
      <c r="E216" s="12"/>
      <c r="F216" s="20">
        <f t="shared" si="3"/>
        <v>0</v>
      </c>
    </row>
    <row r="217" spans="1:6" s="18" customFormat="1" x14ac:dyDescent="0.25">
      <c r="A217" s="118"/>
      <c r="B217" s="119"/>
      <c r="C217" s="11"/>
      <c r="D217" s="12"/>
      <c r="E217" s="12"/>
      <c r="F217" s="20">
        <f t="shared" si="3"/>
        <v>0</v>
      </c>
    </row>
    <row r="218" spans="1:6" s="18" customFormat="1" x14ac:dyDescent="0.25">
      <c r="A218" s="120"/>
      <c r="B218" s="121"/>
      <c r="C218" s="11"/>
      <c r="D218" s="12"/>
      <c r="E218" s="12"/>
      <c r="F218" s="20">
        <f t="shared" si="3"/>
        <v>0</v>
      </c>
    </row>
    <row r="219" spans="1:6" s="18" customFormat="1" x14ac:dyDescent="0.25">
      <c r="A219" s="26">
        <f>B219</f>
        <v>44801</v>
      </c>
      <c r="B219" s="27">
        <f>B211+1</f>
        <v>44801</v>
      </c>
      <c r="C219" s="9"/>
      <c r="D219" s="10"/>
      <c r="E219" s="10"/>
      <c r="F219" s="20">
        <f t="shared" si="3"/>
        <v>0</v>
      </c>
    </row>
    <row r="220" spans="1:6" s="18" customFormat="1" x14ac:dyDescent="0.25">
      <c r="A220" s="116"/>
      <c r="B220" s="117"/>
      <c r="C220" s="9"/>
      <c r="D220" s="10"/>
      <c r="E220" s="10"/>
      <c r="F220" s="20">
        <f t="shared" si="3"/>
        <v>0</v>
      </c>
    </row>
    <row r="221" spans="1:6" s="18" customFormat="1" x14ac:dyDescent="0.25">
      <c r="A221" s="118"/>
      <c r="B221" s="119"/>
      <c r="C221" s="9"/>
      <c r="D221" s="10"/>
      <c r="E221" s="10"/>
      <c r="F221" s="20">
        <f t="shared" si="3"/>
        <v>0</v>
      </c>
    </row>
    <row r="222" spans="1:6" s="18" customFormat="1" x14ac:dyDescent="0.25">
      <c r="A222" s="118"/>
      <c r="B222" s="119"/>
      <c r="C222" s="9"/>
      <c r="D222" s="10"/>
      <c r="E222" s="10"/>
      <c r="F222" s="20">
        <f t="shared" si="3"/>
        <v>0</v>
      </c>
    </row>
    <row r="223" spans="1:6" s="18" customFormat="1" x14ac:dyDescent="0.25">
      <c r="A223" s="118"/>
      <c r="B223" s="119"/>
      <c r="C223" s="9"/>
      <c r="D223" s="10"/>
      <c r="E223" s="10"/>
      <c r="F223" s="20">
        <f t="shared" si="3"/>
        <v>0</v>
      </c>
    </row>
    <row r="224" spans="1:6" s="18" customFormat="1" x14ac:dyDescent="0.25">
      <c r="A224" s="118"/>
      <c r="B224" s="119"/>
      <c r="C224" s="9"/>
      <c r="D224" s="10"/>
      <c r="E224" s="10"/>
      <c r="F224" s="20">
        <f t="shared" si="3"/>
        <v>0</v>
      </c>
    </row>
    <row r="225" spans="1:6" s="18" customFormat="1" x14ac:dyDescent="0.25">
      <c r="A225" s="118"/>
      <c r="B225" s="119"/>
      <c r="C225" s="9"/>
      <c r="D225" s="10"/>
      <c r="E225" s="10"/>
      <c r="F225" s="20">
        <f t="shared" si="3"/>
        <v>0</v>
      </c>
    </row>
    <row r="226" spans="1:6" s="18" customFormat="1" x14ac:dyDescent="0.25">
      <c r="A226" s="120"/>
      <c r="B226" s="121"/>
      <c r="C226" s="9"/>
      <c r="D226" s="10"/>
      <c r="E226" s="10"/>
      <c r="F226" s="20">
        <f t="shared" si="3"/>
        <v>0</v>
      </c>
    </row>
    <row r="227" spans="1:6" s="18" customFormat="1" x14ac:dyDescent="0.25">
      <c r="A227" s="28">
        <f>B227</f>
        <v>44802</v>
      </c>
      <c r="B227" s="29">
        <f>B219+1</f>
        <v>44802</v>
      </c>
      <c r="C227" s="11"/>
      <c r="D227" s="12"/>
      <c r="E227" s="12"/>
      <c r="F227" s="20">
        <f t="shared" si="3"/>
        <v>0</v>
      </c>
    </row>
    <row r="228" spans="1:6" s="18" customFormat="1" x14ac:dyDescent="0.25">
      <c r="A228" s="122"/>
      <c r="B228" s="117"/>
      <c r="C228" s="11"/>
      <c r="D228" s="12"/>
      <c r="E228" s="12"/>
      <c r="F228" s="20">
        <f t="shared" si="3"/>
        <v>0</v>
      </c>
    </row>
    <row r="229" spans="1:6" s="18" customFormat="1" x14ac:dyDescent="0.25">
      <c r="A229" s="118"/>
      <c r="B229" s="119"/>
      <c r="C229" s="11"/>
      <c r="D229" s="12"/>
      <c r="E229" s="12"/>
      <c r="F229" s="20">
        <f t="shared" si="3"/>
        <v>0</v>
      </c>
    </row>
    <row r="230" spans="1:6" s="18" customFormat="1" x14ac:dyDescent="0.25">
      <c r="A230" s="118"/>
      <c r="B230" s="119"/>
      <c r="C230" s="11"/>
      <c r="D230" s="12"/>
      <c r="E230" s="12"/>
      <c r="F230" s="20">
        <f t="shared" si="3"/>
        <v>0</v>
      </c>
    </row>
    <row r="231" spans="1:6" s="18" customFormat="1" x14ac:dyDescent="0.25">
      <c r="A231" s="118"/>
      <c r="B231" s="119"/>
      <c r="C231" s="11"/>
      <c r="D231" s="12"/>
      <c r="E231" s="12"/>
      <c r="F231" s="20">
        <f t="shared" si="3"/>
        <v>0</v>
      </c>
    </row>
    <row r="232" spans="1:6" s="18" customFormat="1" x14ac:dyDescent="0.25">
      <c r="A232" s="118"/>
      <c r="B232" s="119"/>
      <c r="C232" s="11"/>
      <c r="D232" s="12"/>
      <c r="E232" s="12"/>
      <c r="F232" s="20">
        <f t="shared" si="3"/>
        <v>0</v>
      </c>
    </row>
    <row r="233" spans="1:6" s="18" customFormat="1" x14ac:dyDescent="0.25">
      <c r="A233" s="118"/>
      <c r="B233" s="119"/>
      <c r="C233" s="11"/>
      <c r="D233" s="12"/>
      <c r="E233" s="12"/>
      <c r="F233" s="20">
        <f t="shared" si="3"/>
        <v>0</v>
      </c>
    </row>
    <row r="234" spans="1:6" s="18" customFormat="1" x14ac:dyDescent="0.25">
      <c r="A234" s="120"/>
      <c r="B234" s="121"/>
      <c r="C234" s="11"/>
      <c r="D234" s="12"/>
      <c r="E234" s="12"/>
      <c r="F234" s="20">
        <f t="shared" si="3"/>
        <v>0</v>
      </c>
    </row>
    <row r="235" spans="1:6" s="18" customFormat="1" x14ac:dyDescent="0.25">
      <c r="A235" s="26">
        <f>B235</f>
        <v>44803</v>
      </c>
      <c r="B235" s="27">
        <f>B227+1</f>
        <v>44803</v>
      </c>
      <c r="C235" s="9"/>
      <c r="D235" s="10"/>
      <c r="E235" s="10"/>
      <c r="F235" s="21">
        <f t="shared" si="3"/>
        <v>0</v>
      </c>
    </row>
    <row r="236" spans="1:6" s="18" customFormat="1" x14ac:dyDescent="0.25">
      <c r="A236" s="116"/>
      <c r="B236" s="117"/>
      <c r="C236" s="9"/>
      <c r="D236" s="10"/>
      <c r="E236" s="10"/>
      <c r="F236" s="21">
        <f t="shared" si="3"/>
        <v>0</v>
      </c>
    </row>
    <row r="237" spans="1:6" s="18" customFormat="1" x14ac:dyDescent="0.25">
      <c r="A237" s="118"/>
      <c r="B237" s="119"/>
      <c r="C237" s="9"/>
      <c r="D237" s="10"/>
      <c r="E237" s="10"/>
      <c r="F237" s="21">
        <f t="shared" si="3"/>
        <v>0</v>
      </c>
    </row>
    <row r="238" spans="1:6" s="18" customFormat="1" x14ac:dyDescent="0.25">
      <c r="A238" s="118"/>
      <c r="B238" s="119"/>
      <c r="C238" s="9"/>
      <c r="D238" s="10"/>
      <c r="E238" s="10"/>
      <c r="F238" s="21">
        <f t="shared" si="3"/>
        <v>0</v>
      </c>
    </row>
    <row r="239" spans="1:6" s="18" customFormat="1" x14ac:dyDescent="0.25">
      <c r="A239" s="118"/>
      <c r="B239" s="119"/>
      <c r="C239" s="9"/>
      <c r="D239" s="10"/>
      <c r="E239" s="10"/>
      <c r="F239" s="21">
        <f t="shared" si="3"/>
        <v>0</v>
      </c>
    </row>
    <row r="240" spans="1:6" s="18" customFormat="1" x14ac:dyDescent="0.25">
      <c r="A240" s="118"/>
      <c r="B240" s="119"/>
      <c r="C240" s="9"/>
      <c r="D240" s="10"/>
      <c r="E240" s="10"/>
      <c r="F240" s="21">
        <f t="shared" si="3"/>
        <v>0</v>
      </c>
    </row>
    <row r="241" spans="1:6" s="18" customFormat="1" x14ac:dyDescent="0.25">
      <c r="A241" s="118"/>
      <c r="B241" s="119"/>
      <c r="C241" s="9"/>
      <c r="D241" s="10"/>
      <c r="E241" s="10"/>
      <c r="F241" s="21">
        <f t="shared" si="3"/>
        <v>0</v>
      </c>
    </row>
    <row r="242" spans="1:6" s="18" customFormat="1" x14ac:dyDescent="0.25">
      <c r="A242" s="120"/>
      <c r="B242" s="121"/>
      <c r="C242" s="9"/>
      <c r="D242" s="10"/>
      <c r="E242" s="10"/>
      <c r="F242" s="21">
        <f t="shared" si="3"/>
        <v>0</v>
      </c>
    </row>
    <row r="243" spans="1:6" s="18" customFormat="1" x14ac:dyDescent="0.25">
      <c r="A243" s="37">
        <f>B243</f>
        <v>44804</v>
      </c>
      <c r="B243" s="30">
        <f>B235+1</f>
        <v>44804</v>
      </c>
      <c r="C243" s="11"/>
      <c r="D243" s="12"/>
      <c r="E243" s="12"/>
      <c r="F243" s="20">
        <f t="shared" si="3"/>
        <v>0</v>
      </c>
    </row>
    <row r="244" spans="1:6" s="18" customFormat="1" x14ac:dyDescent="0.25">
      <c r="A244" s="122"/>
      <c r="B244" s="117"/>
      <c r="C244" s="11"/>
      <c r="D244" s="12"/>
      <c r="E244" s="12"/>
      <c r="F244" s="20">
        <f t="shared" si="3"/>
        <v>0</v>
      </c>
    </row>
    <row r="245" spans="1:6" s="18" customFormat="1" x14ac:dyDescent="0.25">
      <c r="A245" s="118"/>
      <c r="B245" s="119"/>
      <c r="C245" s="11"/>
      <c r="D245" s="12"/>
      <c r="E245" s="12"/>
      <c r="F245" s="20">
        <f t="shared" si="3"/>
        <v>0</v>
      </c>
    </row>
    <row r="246" spans="1:6" s="18" customFormat="1" x14ac:dyDescent="0.25">
      <c r="A246" s="118"/>
      <c r="B246" s="119"/>
      <c r="C246" s="11"/>
      <c r="D246" s="12"/>
      <c r="E246" s="12"/>
      <c r="F246" s="20">
        <f t="shared" si="3"/>
        <v>0</v>
      </c>
    </row>
    <row r="247" spans="1:6" s="18" customFormat="1" x14ac:dyDescent="0.25">
      <c r="A247" s="118"/>
      <c r="B247" s="119"/>
      <c r="C247" s="11"/>
      <c r="D247" s="12"/>
      <c r="E247" s="12"/>
      <c r="F247" s="20">
        <f t="shared" si="3"/>
        <v>0</v>
      </c>
    </row>
    <row r="248" spans="1:6" s="18" customFormat="1" x14ac:dyDescent="0.25">
      <c r="A248" s="118"/>
      <c r="B248" s="119"/>
      <c r="C248" s="11"/>
      <c r="D248" s="12"/>
      <c r="E248" s="12"/>
      <c r="F248" s="20">
        <f t="shared" si="3"/>
        <v>0</v>
      </c>
    </row>
    <row r="249" spans="1:6" s="18" customFormat="1" x14ac:dyDescent="0.25">
      <c r="A249" s="118"/>
      <c r="B249" s="119"/>
      <c r="C249" s="11"/>
      <c r="D249" s="12"/>
      <c r="E249" s="12"/>
      <c r="F249" s="20">
        <f t="shared" si="3"/>
        <v>0</v>
      </c>
    </row>
    <row r="250" spans="1:6" s="18" customFormat="1" x14ac:dyDescent="0.25">
      <c r="A250" s="118"/>
      <c r="B250" s="119"/>
      <c r="C250" s="33"/>
      <c r="D250" s="34"/>
      <c r="E250" s="34"/>
      <c r="F250" s="20">
        <f t="shared" si="3"/>
        <v>0</v>
      </c>
    </row>
    <row r="251" spans="1:6" ht="13.05" customHeight="1" x14ac:dyDescent="0.25">
      <c r="A251" s="125" t="s">
        <v>2</v>
      </c>
      <c r="B251" s="126"/>
      <c r="C251" s="108">
        <f>$A$1</f>
        <v>44775</v>
      </c>
      <c r="D251" s="109"/>
      <c r="E251" s="110"/>
      <c r="F251" s="31">
        <f>SUM(F3:F250)</f>
        <v>0</v>
      </c>
    </row>
    <row r="252" spans="1:6" x14ac:dyDescent="0.25">
      <c r="A252" s="111"/>
      <c r="B252" s="112"/>
      <c r="C252" s="113">
        <f>$A$1</f>
        <v>44775</v>
      </c>
      <c r="D252" s="114"/>
      <c r="E252" s="115"/>
      <c r="F252" s="32">
        <f>F251+JULI!F252</f>
        <v>0</v>
      </c>
    </row>
    <row r="253" spans="1:6" ht="16.5" customHeight="1" x14ac:dyDescent="0.25"/>
  </sheetData>
  <sheetProtection password="9094" sheet="1" objects="1" scenarios="1" selectLockedCells="1"/>
  <mergeCells count="37">
    <mergeCell ref="A76:B82"/>
    <mergeCell ref="A1:B1"/>
    <mergeCell ref="D1:E1"/>
    <mergeCell ref="A4:B10"/>
    <mergeCell ref="A12:B18"/>
    <mergeCell ref="A20:B26"/>
    <mergeCell ref="A28:B34"/>
    <mergeCell ref="A36:B42"/>
    <mergeCell ref="A44:B50"/>
    <mergeCell ref="A52:B58"/>
    <mergeCell ref="A60:B66"/>
    <mergeCell ref="A68:B74"/>
    <mergeCell ref="A172:B178"/>
    <mergeCell ref="A84:B90"/>
    <mergeCell ref="A92:B98"/>
    <mergeCell ref="A100:B106"/>
    <mergeCell ref="A108:B114"/>
    <mergeCell ref="A116:B122"/>
    <mergeCell ref="A124:B130"/>
    <mergeCell ref="A132:B138"/>
    <mergeCell ref="A140:B146"/>
    <mergeCell ref="A148:B154"/>
    <mergeCell ref="A156:B162"/>
    <mergeCell ref="A164:B170"/>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e6b10b74-023b-4505-bd21-3dea7fe386f6">english</DirectSourceMarket>
    <ApprovalStatus xmlns="e6b10b74-023b-4505-bd21-3dea7fe386f6">InProgress</ApprovalStatus>
    <MarketSpecific xmlns="e6b10b74-023b-4505-bd21-3dea7fe386f6" xsi:nil="true"/>
    <PrimaryImageGen xmlns="e6b10b74-023b-4505-bd21-3dea7fe386f6">true</PrimaryImageGen>
    <ThumbnailAssetId xmlns="e6b10b74-023b-4505-bd21-3dea7fe386f6" xsi:nil="true"/>
    <NumericId xmlns="e6b10b74-023b-4505-bd21-3dea7fe386f6">-1</NumericId>
    <TPFriendlyName xmlns="e6b10b74-023b-4505-bd21-3dea7fe386f6">Time card</TPFriendlyName>
    <BusinessGroup xmlns="e6b10b74-023b-4505-bd21-3dea7fe386f6" xsi:nil="true"/>
    <APEditor xmlns="e6b10b74-023b-4505-bd21-3dea7fe386f6">
      <UserInfo>
        <DisplayName>REDMOND\v-luannv</DisplayName>
        <AccountId>113</AccountId>
        <AccountType/>
      </UserInfo>
    </APEditor>
    <SourceTitle xmlns="e6b10b74-023b-4505-bd21-3dea7fe386f6">Time card</SourceTitle>
    <OpenTemplate xmlns="e6b10b74-023b-4505-bd21-3dea7fe386f6">true</OpenTemplate>
    <UALocComments xmlns="e6b10b74-023b-4505-bd21-3dea7fe386f6" xsi:nil="true"/>
    <ParentAssetId xmlns="e6b10b74-023b-4505-bd21-3dea7fe386f6" xsi:nil="true"/>
    <IntlLangReviewDate xmlns="e6b10b74-023b-4505-bd21-3dea7fe386f6" xsi:nil="true"/>
    <PublishStatusLookup xmlns="e6b10b74-023b-4505-bd21-3dea7fe386f6">
      <Value>69541</Value>
      <Value>315924</Value>
    </PublishStatusLookup>
    <LastPublishResultLookup xmlns="e6b10b74-023b-4505-bd21-3dea7fe386f6" xsi:nil="true"/>
    <MachineTranslated xmlns="e6b10b74-023b-4505-bd21-3dea7fe386f6">false</MachineTranslated>
    <OriginalSourceMarket xmlns="e6b10b74-023b-4505-bd21-3dea7fe386f6">english</OriginalSourceMarket>
    <TPInstallLocation xmlns="e6b10b74-023b-4505-bd21-3dea7fe386f6">{My Templates}</TPInstallLocation>
    <ContentItem xmlns="e6b10b74-023b-4505-bd21-3dea7fe386f6" xsi:nil="true"/>
    <APDescription xmlns="e6b10b74-023b-4505-bd21-3dea7fe386f6" xsi:nil="true"/>
    <ClipArtFilename xmlns="e6b10b74-023b-4505-bd21-3dea7fe386f6" xsi:nil="true"/>
    <EditorialStatus xmlns="e6b10b74-023b-4505-bd21-3dea7fe386f6" xsi:nil="true"/>
    <PublishTargets xmlns="e6b10b74-023b-4505-bd21-3dea7fe386f6">OfficeOnline</PublishTargets>
    <TPLaunchHelpLinkType xmlns="e6b10b74-023b-4505-bd21-3dea7fe386f6">Template</TPLaunchHelpLinkType>
    <TimesCloned xmlns="e6b10b74-023b-4505-bd21-3dea7fe386f6" xsi:nil="true"/>
    <LastModifiedDateTime xmlns="e6b10b74-023b-4505-bd21-3dea7fe386f6" xsi:nil="true"/>
    <Provider xmlns="e6b10b74-023b-4505-bd21-3dea7fe386f6">EY006220130</Provider>
    <AssetStart xmlns="e6b10b74-023b-4505-bd21-3dea7fe386f6">2009-01-02T00:00:00+00:00</AssetStart>
    <LastHandOff xmlns="e6b10b74-023b-4505-bd21-3dea7fe386f6" xsi:nil="true"/>
    <AcquiredFrom xmlns="e6b10b74-023b-4505-bd21-3dea7fe386f6" xsi:nil="true"/>
    <TPClientViewer xmlns="e6b10b74-023b-4505-bd21-3dea7fe386f6">Microsoft Office Excel</TPClientViewer>
    <ArtSampleDocs xmlns="e6b10b74-023b-4505-bd21-3dea7fe386f6" xsi:nil="true"/>
    <UACurrentWords xmlns="e6b10b74-023b-4505-bd21-3dea7fe386f6">0</UACurrentWords>
    <UALocRecommendation xmlns="e6b10b74-023b-4505-bd21-3dea7fe386f6">Localize</UALocRecommendation>
    <IsDeleted xmlns="e6b10b74-023b-4505-bd21-3dea7fe386f6">false</IsDeleted>
    <ShowIn xmlns="e6b10b74-023b-4505-bd21-3dea7fe386f6">Show everywhere</ShowIn>
    <UANotes xmlns="e6b10b74-023b-4505-bd21-3dea7fe386f6">in the box</UANotes>
    <TemplateStatus xmlns="e6b10b74-023b-4505-bd21-3dea7fe386f6" xsi:nil="true"/>
    <VoteCount xmlns="e6b10b74-023b-4505-bd21-3dea7fe386f6" xsi:nil="true"/>
    <CSXHash xmlns="e6b10b74-023b-4505-bd21-3dea7fe386f6" xsi:nil="true"/>
    <AssetExpire xmlns="e6b10b74-023b-4505-bd21-3dea7fe386f6">2029-05-12T00:00:00+00:00</AssetExpire>
    <DSATActionTaken xmlns="e6b10b74-023b-4505-bd21-3dea7fe386f6" xsi:nil="true"/>
    <CSXSubmissionMarket xmlns="e6b10b74-023b-4505-bd21-3dea7fe386f6" xsi:nil="true"/>
    <SubmitterId xmlns="e6b10b74-023b-4505-bd21-3dea7fe386f6" xsi:nil="true"/>
    <TPExecutable xmlns="e6b10b74-023b-4505-bd21-3dea7fe386f6" xsi:nil="true"/>
    <AssetType xmlns="e6b10b74-023b-4505-bd21-3dea7fe386f6">TP</AssetType>
    <ApprovalLog xmlns="e6b10b74-023b-4505-bd21-3dea7fe386f6" xsi:nil="true"/>
    <CSXUpdate xmlns="e6b10b74-023b-4505-bd21-3dea7fe386f6">false</CSXUpdate>
    <BugNumber xmlns="e6b10b74-023b-4505-bd21-3dea7fe386f6" xsi:nil="true"/>
    <CSXSubmissionDate xmlns="e6b10b74-023b-4505-bd21-3dea7fe386f6" xsi:nil="true"/>
    <Milestone xmlns="e6b10b74-023b-4505-bd21-3dea7fe386f6" xsi:nil="true"/>
    <TPComponent xmlns="e6b10b74-023b-4505-bd21-3dea7fe386f6">EXCELFiles</TPComponent>
    <OriginAsset xmlns="e6b10b74-023b-4505-bd21-3dea7fe386f6" xsi:nil="true"/>
    <AssetId xmlns="e6b10b74-023b-4505-bd21-3dea7fe386f6">TP010073886</AssetId>
    <TPApplication xmlns="e6b10b74-023b-4505-bd21-3dea7fe386f6">Excel</TPApplication>
    <TPLaunchHelpLink xmlns="e6b10b74-023b-4505-bd21-3dea7fe386f6" xsi:nil="true"/>
    <IntlLocPriority xmlns="e6b10b74-023b-4505-bd21-3dea7fe386f6" xsi:nil="true"/>
    <PlannedPubDate xmlns="e6b10b74-023b-4505-bd21-3dea7fe386f6" xsi:nil="true"/>
    <IntlLangReviewer xmlns="e6b10b74-023b-4505-bd21-3dea7fe386f6" xsi:nil="true"/>
    <HandoffToMSDN xmlns="e6b10b74-023b-4505-bd21-3dea7fe386f6" xsi:nil="true"/>
    <CrawlForDependencies xmlns="e6b10b74-023b-4505-bd21-3dea7fe386f6">false</CrawlForDependencies>
    <TrustLevel xmlns="e6b10b74-023b-4505-bd21-3dea7fe386f6">1 Microsoft Managed Content</TrustLevel>
    <IsSearchable xmlns="e6b10b74-023b-4505-bd21-3dea7fe386f6">false</IsSearchable>
    <TPNamespace xmlns="e6b10b74-023b-4505-bd21-3dea7fe386f6">EXCEL</TPNamespace>
    <Markets xmlns="e6b10b74-023b-4505-bd21-3dea7fe386f6"/>
    <OutputCachingOn xmlns="e6b10b74-023b-4505-bd21-3dea7fe386f6">false</OutputCachingOn>
    <IntlLangReview xmlns="e6b10b74-023b-4505-bd21-3dea7fe386f6" xsi:nil="true"/>
    <UAProjectedTotalWords xmlns="e6b10b74-023b-4505-bd21-3dea7fe386f6" xsi:nil="true"/>
    <APAuthor xmlns="e6b10b74-023b-4505-bd21-3dea7fe386f6">
      <UserInfo>
        <DisplayName>REDMOND\cynvey</DisplayName>
        <AccountId>227</AccountId>
        <AccountType/>
      </UserInfo>
    </APAuthor>
    <TPAppVersion xmlns="e6b10b74-023b-4505-bd21-3dea7fe386f6">11</TPAppVersion>
    <TPCommandLine xmlns="e6b10b74-023b-4505-bd21-3dea7fe386f6">{XL} /t {FilePath}</TPCommandLine>
    <OOCacheId xmlns="e6b10b74-023b-4505-bd21-3dea7fe386f6" xsi:nil="true"/>
    <EditorialTags xmlns="e6b10b74-023b-4505-bd21-3dea7fe386f6" xsi:nil="true"/>
    <Downloads xmlns="e6b10b74-023b-4505-bd21-3dea7fe386f6">0</Downloads>
    <Manager xmlns="e6b10b74-023b-4505-bd21-3dea7fe386f6" xsi:nil="true"/>
    <LegacyData xmlns="e6b10b74-023b-4505-bd21-3dea7fe386f6" xsi:nil="true"/>
    <PolicheckWords xmlns="e6b10b74-023b-4505-bd21-3dea7fe386f6" xsi:nil="true"/>
    <FriendlyTitle xmlns="e6b10b74-023b-4505-bd21-3dea7fe386f6" xsi:nil="true"/>
    <Providers xmlns="e6b10b74-023b-4505-bd21-3dea7fe386f6" xsi:nil="true"/>
    <TemplateTemplateType xmlns="e6b10b74-023b-4505-bd21-3dea7fe386f6">Excel - Macro 12 Default</TemplateTemplateType>
    <CampaignTagsTaxHTField0 xmlns="e6b10b74-023b-4505-bd21-3dea7fe386f6">
      <Terms xmlns="http://schemas.microsoft.com/office/infopath/2007/PartnerControls"/>
    </CampaignTagsTaxHTField0>
    <LocOverallPreviewStatusLookup xmlns="e6b10b74-023b-4505-bd21-3dea7fe386f6" xsi:nil="true"/>
    <InternalTagsTaxHTField0 xmlns="e6b10b74-023b-4505-bd21-3dea7fe386f6">
      <Terms xmlns="http://schemas.microsoft.com/office/infopath/2007/PartnerControls"/>
    </InternalTagsTaxHTField0>
    <LocComments xmlns="e6b10b74-023b-4505-bd21-3dea7fe386f6" xsi:nil="true"/>
    <LocProcessedForHandoffsLookup xmlns="e6b10b74-023b-4505-bd21-3dea7fe386f6" xsi:nil="true"/>
    <LocalizationTagsTaxHTField0 xmlns="e6b10b74-023b-4505-bd21-3dea7fe386f6">
      <Terms xmlns="http://schemas.microsoft.com/office/infopath/2007/PartnerControls"/>
    </LocalizationTagsTaxHTField0>
    <LocOverallHandbackStatusLookup xmlns="e6b10b74-023b-4505-bd21-3dea7fe386f6" xsi:nil="true"/>
    <LocLastLocAttemptVersionLookup xmlns="e6b10b74-023b-4505-bd21-3dea7fe386f6">37954</LocLastLocAttemptVersionLookup>
    <LocLastLocAttemptVersionTypeLookup xmlns="e6b10b74-023b-4505-bd21-3dea7fe386f6" xsi:nil="true"/>
    <LocOverallPublishStatusLookup xmlns="e6b10b74-023b-4505-bd21-3dea7fe386f6" xsi:nil="true"/>
    <LocManualTestRequired xmlns="e6b10b74-023b-4505-bd21-3dea7fe386f6" xsi:nil="true"/>
    <LocRecommendedHandoff xmlns="e6b10b74-023b-4505-bd21-3dea7fe386f6" xsi:nil="true"/>
    <ScenarioTagsTaxHTField0 xmlns="e6b10b74-023b-4505-bd21-3dea7fe386f6">
      <Terms xmlns="http://schemas.microsoft.com/office/infopath/2007/PartnerControls"/>
    </ScenarioTagsTaxHTField0>
    <FeatureTagsTaxHTField0 xmlns="e6b10b74-023b-4505-bd21-3dea7fe386f6">
      <Terms xmlns="http://schemas.microsoft.com/office/infopath/2007/PartnerControls"/>
    </FeatureTagsTaxHTField0>
    <LocProcessedForMarketsLookup xmlns="e6b10b74-023b-4505-bd21-3dea7fe386f6" xsi:nil="true"/>
    <LocNewPublishedVersionLookup xmlns="e6b10b74-023b-4505-bd21-3dea7fe386f6" xsi:nil="true"/>
    <LocPublishedDependentAssetsLookup xmlns="e6b10b74-023b-4505-bd21-3dea7fe386f6" xsi:nil="true"/>
    <LocOverallLocStatusLookup xmlns="e6b10b74-023b-4505-bd21-3dea7fe386f6" xsi:nil="true"/>
    <LocPublishedLinkedAssetsLookup xmlns="e6b10b74-023b-4505-bd21-3dea7fe386f6" xsi:nil="true"/>
    <BlockPublish xmlns="e6b10b74-023b-4505-bd21-3dea7fe386f6" xsi:nil="true"/>
    <TaxCatchAll xmlns="e6b10b74-023b-4505-bd21-3dea7fe386f6"/>
    <RecommendationsModifier xmlns="e6b10b74-023b-4505-bd21-3dea7fe386f6" xsi:nil="true"/>
    <OriginalRelease xmlns="e6b10b74-023b-4505-bd21-3dea7fe386f6">14</OriginalRelease>
    <LocMarketGroupTiers2 xmlns="e6b10b74-023b-4505-bd21-3dea7fe386f6"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1545278-18C8-4EFC-8F99-E8D92B0E6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10b74-023b-4505-bd21-3dea7fe38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67A54E-E103-428D-87B0-5269085CCCBD}">
  <ds:schemaRefs>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e6b10b74-023b-4505-bd21-3dea7fe386f6"/>
    <ds:schemaRef ds:uri="http://purl.org/dc/dcmitype/"/>
  </ds:schemaRefs>
</ds:datastoreItem>
</file>

<file path=customXml/itemProps3.xml><?xml version="1.0" encoding="utf-8"?>
<ds:datastoreItem xmlns:ds="http://schemas.openxmlformats.org/officeDocument/2006/customXml" ds:itemID="{B8CF2210-A494-490F-9E01-D91B86F26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INFO-richtlijnen</vt:lpstr>
      <vt:lpstr>JANUARI</vt:lpstr>
      <vt:lpstr>FEBRUARI</vt:lpstr>
      <vt:lpstr>MAART</vt:lpstr>
      <vt:lpstr>APRIL</vt:lpstr>
      <vt:lpstr>MEI</vt:lpstr>
      <vt:lpstr>JUNI</vt:lpstr>
      <vt:lpstr>JULI</vt:lpstr>
      <vt:lpstr>AUGUSTUS</vt:lpstr>
      <vt:lpstr>SEPTEMBER</vt:lpstr>
      <vt:lpstr>OKTOBER</vt:lpstr>
      <vt:lpstr>NOVEMBER</vt:lpstr>
      <vt:lpstr>DECEMBER</vt:lpstr>
      <vt:lpstr>TOTALEN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card</dc:title>
  <dc:creator>Franky De Prins</dc:creator>
  <cp:lastModifiedBy>Franky De Prins</cp:lastModifiedBy>
  <cp:lastPrinted>2007-01-30T14:41:36Z</cp:lastPrinted>
  <dcterms:created xsi:type="dcterms:W3CDTF">2006-09-15T19:01:29Z</dcterms:created>
  <dcterms:modified xsi:type="dcterms:W3CDTF">2022-01-18T15:16:12Z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1043</vt:i4>
  </property>
  <property fmtid="{D5CDD505-2E9C-101B-9397-08002B2CF9AE}" pid="3" name="_Version">
    <vt:lpwstr>0908</vt:lpwstr>
  </property>
  <property fmtid="{D5CDD505-2E9C-101B-9397-08002B2CF9AE}" pid="4" name="ContentTypeId">
    <vt:lpwstr>0x010100CBDA964ABCF6134795B89D3DFFAE1FEF0400396DD46F8E1CE5468AAD42C750079EC0</vt:lpwstr>
  </property>
  <property fmtid="{D5CDD505-2E9C-101B-9397-08002B2CF9AE}" pid="5" name="ImageGenCounter">
    <vt:i4>0</vt:i4>
  </property>
  <property fmtid="{D5CDD505-2E9C-101B-9397-08002B2CF9AE}" pid="6" name="ViolationReportStatus">
    <vt:lpwstr>None</vt:lpwstr>
  </property>
  <property fmtid="{D5CDD505-2E9C-101B-9397-08002B2CF9AE}" pid="7" name="ImageGenStatus">
    <vt:i4>0</vt:i4>
  </property>
  <property fmtid="{D5CDD505-2E9C-101B-9397-08002B2CF9AE}" pid="8" name="PolicheckStatus">
    <vt:i4>0</vt:i4>
  </property>
  <property fmtid="{D5CDD505-2E9C-101B-9397-08002B2CF9AE}" pid="9" name="Applications">
    <vt:lpwstr>11;#Excel 12;#67;#Template 12;#393;#Excel 14</vt:lpwstr>
  </property>
  <property fmtid="{D5CDD505-2E9C-101B-9397-08002B2CF9AE}" pid="10" name="PolicheckCounter">
    <vt:i4>0</vt:i4>
  </property>
  <property fmtid="{D5CDD505-2E9C-101B-9397-08002B2CF9AE}" pid="11" name="APTrustLevel">
    <vt:r8>1</vt:r8>
  </property>
  <property fmtid="{D5CDD505-2E9C-101B-9397-08002B2CF9AE}" pid="12" name="Order">
    <vt:r8>2245400</vt:r8>
  </property>
  <property fmtid="{D5CDD505-2E9C-101B-9397-08002B2CF9AE}" pid="13" name="HiddenCategoryTags">
    <vt:lpwstr/>
  </property>
  <property fmtid="{D5CDD505-2E9C-101B-9397-08002B2CF9AE}" pid="14" name="InternalTags">
    <vt:lpwstr/>
  </property>
  <property fmtid="{D5CDD505-2E9C-101B-9397-08002B2CF9AE}" pid="15" name="FeatureTags">
    <vt:lpwstr/>
  </property>
  <property fmtid="{D5CDD505-2E9C-101B-9397-08002B2CF9AE}" pid="16" name="LocalizationTags">
    <vt:lpwstr/>
  </property>
  <property fmtid="{D5CDD505-2E9C-101B-9397-08002B2CF9AE}" pid="17" name="CategoryTags">
    <vt:lpwstr/>
  </property>
  <property fmtid="{D5CDD505-2E9C-101B-9397-08002B2CF9AE}" pid="18" name="CampaignTags">
    <vt:lpwstr/>
  </property>
  <property fmtid="{D5CDD505-2E9C-101B-9397-08002B2CF9AE}" pid="19" name="ScenarioTags">
    <vt:lpwstr/>
  </property>
</Properties>
</file>